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nuk.sharepoint.com/Shared Documents/Company/Communications/Features/School Fruit Residues/"/>
    </mc:Choice>
  </mc:AlternateContent>
  <bookViews>
    <workbookView xWindow="960" yWindow="675" windowWidth="27315" windowHeight="12030"/>
  </bookViews>
  <sheets>
    <sheet name="Overview" sheetId="1" r:id="rId1"/>
    <sheet name="No. of pesticides by product " sheetId="2" r:id="rId2"/>
    <sheet name="Health effects" sheetId="3" r:id="rId3"/>
    <sheet name="Summary of occurences" sheetId="4" r:id="rId4"/>
    <sheet name="Costings" sheetId="5" r:id="rId5"/>
    <sheet name="2015 produce comparison table" sheetId="18" r:id="rId6"/>
    <sheet name="2016 results" sheetId="6" r:id="rId7"/>
    <sheet name="2015 results" sheetId="7" r:id="rId8"/>
    <sheet name="2014 results" sheetId="8" r:id="rId9"/>
    <sheet name="2013 results" sheetId="9" r:id="rId10"/>
    <sheet name="2012 results" sheetId="10" r:id="rId11"/>
    <sheet name="2011 results" sheetId="11" r:id="rId12"/>
    <sheet name="2010 results" sheetId="12" r:id="rId13"/>
    <sheet name="2009 results" sheetId="13" r:id="rId14"/>
    <sheet name="2008 results" sheetId="14" r:id="rId15"/>
    <sheet name="2007 results" sheetId="15" r:id="rId16"/>
    <sheet name="2006 results" sheetId="16" r:id="rId17"/>
    <sheet name="2005 results" sheetId="17" r:id="rId18"/>
  </sheets>
  <calcPr calcId="152511"/>
</workbook>
</file>

<file path=xl/calcChain.xml><?xml version="1.0" encoding="utf-8"?>
<calcChain xmlns="http://schemas.openxmlformats.org/spreadsheetml/2006/main">
  <c r="V12" i="17" l="1"/>
  <c r="X12" i="17" s="1"/>
  <c r="U12" i="17"/>
  <c r="W12" i="17" s="1"/>
  <c r="T12" i="17"/>
  <c r="P12" i="17"/>
  <c r="V11" i="17"/>
  <c r="X11" i="17" s="1"/>
  <c r="U11" i="17"/>
  <c r="W11" i="17" s="1"/>
  <c r="T11" i="17"/>
  <c r="P11" i="17"/>
  <c r="V10" i="17"/>
  <c r="U10" i="17"/>
  <c r="T10" i="17"/>
  <c r="V9" i="17"/>
  <c r="X9" i="17" s="1"/>
  <c r="U9" i="17"/>
  <c r="W9" i="17" s="1"/>
  <c r="T9" i="17"/>
  <c r="L9" i="17"/>
  <c r="J9" i="17"/>
  <c r="V8" i="17"/>
  <c r="X8" i="17" s="1"/>
  <c r="U8" i="17"/>
  <c r="W8" i="17" s="1"/>
  <c r="T8" i="17"/>
  <c r="R8" i="17"/>
  <c r="P8" i="17"/>
  <c r="L8" i="17"/>
  <c r="J8" i="17"/>
  <c r="F8" i="17"/>
  <c r="D8" i="17"/>
  <c r="V7" i="17"/>
  <c r="U7" i="17"/>
  <c r="T7" i="17"/>
  <c r="V6" i="17"/>
  <c r="X6" i="17" s="1"/>
  <c r="U6" i="17"/>
  <c r="W6" i="17" s="1"/>
  <c r="T6" i="17"/>
  <c r="R6" i="17"/>
  <c r="P6" i="17"/>
  <c r="L6" i="17"/>
  <c r="J6" i="17"/>
  <c r="V5" i="17"/>
  <c r="X5" i="17" s="1"/>
  <c r="U5" i="17"/>
  <c r="T5" i="17"/>
  <c r="R5" i="17"/>
  <c r="P5" i="17"/>
  <c r="L5" i="17"/>
  <c r="J5" i="17"/>
  <c r="F5" i="17"/>
  <c r="D5" i="17"/>
  <c r="V4" i="17"/>
  <c r="X4" i="17" s="1"/>
  <c r="U4" i="17"/>
  <c r="W4" i="17" s="1"/>
  <c r="T4" i="17"/>
  <c r="R4" i="17"/>
  <c r="P4" i="17"/>
  <c r="L4" i="17"/>
  <c r="J4" i="17"/>
  <c r="F4" i="17"/>
  <c r="D4" i="17"/>
  <c r="V3" i="17"/>
  <c r="U3" i="17"/>
  <c r="T3" i="17"/>
  <c r="X3" i="17" s="1"/>
  <c r="R3" i="17"/>
  <c r="P3" i="17"/>
  <c r="L3" i="17"/>
  <c r="J3" i="17"/>
  <c r="F3" i="17"/>
  <c r="D3" i="17"/>
  <c r="V12" i="16"/>
  <c r="U12" i="16"/>
  <c r="T12" i="16"/>
  <c r="V11" i="16"/>
  <c r="U11" i="16"/>
  <c r="T11" i="16"/>
  <c r="L11" i="16"/>
  <c r="J11" i="16"/>
  <c r="F11" i="16"/>
  <c r="D11" i="16"/>
  <c r="V10" i="16"/>
  <c r="U10" i="16"/>
  <c r="T10" i="16"/>
  <c r="V9" i="16"/>
  <c r="U9" i="16"/>
  <c r="T9" i="16"/>
  <c r="L9" i="16"/>
  <c r="J9" i="16"/>
  <c r="V8" i="16"/>
  <c r="U8" i="16"/>
  <c r="T8" i="16"/>
  <c r="R8" i="16"/>
  <c r="P8" i="16"/>
  <c r="L8" i="16"/>
  <c r="J8" i="16"/>
  <c r="F8" i="16"/>
  <c r="D8" i="16"/>
  <c r="V7" i="16"/>
  <c r="U7" i="16"/>
  <c r="T7" i="16"/>
  <c r="V6" i="16"/>
  <c r="X6" i="16" s="1"/>
  <c r="U6" i="16"/>
  <c r="T6" i="16"/>
  <c r="R6" i="16"/>
  <c r="P6" i="16"/>
  <c r="V5" i="16"/>
  <c r="U5" i="16"/>
  <c r="T5" i="16"/>
  <c r="R5" i="16"/>
  <c r="P5" i="16"/>
  <c r="F5" i="16"/>
  <c r="D5" i="16"/>
  <c r="V4" i="16"/>
  <c r="U4" i="16"/>
  <c r="T4" i="16"/>
  <c r="R4" i="16"/>
  <c r="P4" i="16"/>
  <c r="L4" i="16"/>
  <c r="J4" i="16"/>
  <c r="F4" i="16"/>
  <c r="D4" i="16"/>
  <c r="V3" i="16"/>
  <c r="U3" i="16"/>
  <c r="T3" i="16"/>
  <c r="R3" i="16"/>
  <c r="P3" i="16"/>
  <c r="L3" i="16"/>
  <c r="J3" i="16"/>
  <c r="F3" i="16"/>
  <c r="D3" i="16"/>
  <c r="V12" i="15"/>
  <c r="U12" i="15"/>
  <c r="T12" i="15"/>
  <c r="L12" i="15"/>
  <c r="J12" i="15"/>
  <c r="V11" i="15"/>
  <c r="X11" i="15" s="1"/>
  <c r="U11" i="15"/>
  <c r="W11" i="15" s="1"/>
  <c r="T11" i="15"/>
  <c r="R11" i="15"/>
  <c r="P11" i="15"/>
  <c r="L11" i="15"/>
  <c r="J11" i="15"/>
  <c r="V10" i="15"/>
  <c r="U10" i="15"/>
  <c r="T10" i="15"/>
  <c r="L10" i="15"/>
  <c r="J10" i="15"/>
  <c r="V9" i="15"/>
  <c r="U9" i="15"/>
  <c r="W9" i="15" s="1"/>
  <c r="T9" i="15"/>
  <c r="L9" i="15"/>
  <c r="J9" i="15"/>
  <c r="V8" i="15"/>
  <c r="U8" i="15"/>
  <c r="T8" i="15"/>
  <c r="R8" i="15"/>
  <c r="P8" i="15"/>
  <c r="L8" i="15"/>
  <c r="J8" i="15"/>
  <c r="F8" i="15"/>
  <c r="D8" i="15"/>
  <c r="V7" i="15"/>
  <c r="U7" i="15"/>
  <c r="T7" i="15"/>
  <c r="V6" i="15"/>
  <c r="U6" i="15"/>
  <c r="T6" i="15"/>
  <c r="R6" i="15"/>
  <c r="P6" i="15"/>
  <c r="V5" i="15"/>
  <c r="U5" i="15"/>
  <c r="T5" i="15"/>
  <c r="X5" i="15" s="1"/>
  <c r="R5" i="15"/>
  <c r="P5" i="15"/>
  <c r="L5" i="15"/>
  <c r="J5" i="15"/>
  <c r="F5" i="15"/>
  <c r="D5" i="15"/>
  <c r="V4" i="15"/>
  <c r="U4" i="15"/>
  <c r="T4" i="15"/>
  <c r="R4" i="15"/>
  <c r="P4" i="15"/>
  <c r="L4" i="15"/>
  <c r="J4" i="15"/>
  <c r="F4" i="15"/>
  <c r="D4" i="15"/>
  <c r="V3" i="15"/>
  <c r="X3" i="15" s="1"/>
  <c r="U3" i="15"/>
  <c r="W3" i="15" s="1"/>
  <c r="T3" i="15"/>
  <c r="R3" i="15"/>
  <c r="P3" i="15"/>
  <c r="L3" i="15"/>
  <c r="J3" i="15"/>
  <c r="F3" i="15"/>
  <c r="D3" i="15"/>
  <c r="V12" i="14"/>
  <c r="X12" i="14" s="1"/>
  <c r="U12" i="14"/>
  <c r="T12" i="14"/>
  <c r="L12" i="14"/>
  <c r="J12" i="14"/>
  <c r="V11" i="14"/>
  <c r="U11" i="14"/>
  <c r="T11" i="14"/>
  <c r="R11" i="14"/>
  <c r="P11" i="14"/>
  <c r="V10" i="14"/>
  <c r="U10" i="14"/>
  <c r="T10" i="14"/>
  <c r="L10" i="14"/>
  <c r="J10" i="14"/>
  <c r="V9" i="14"/>
  <c r="U9" i="14"/>
  <c r="T9" i="14"/>
  <c r="L9" i="14"/>
  <c r="J9" i="14"/>
  <c r="V8" i="14"/>
  <c r="U8" i="14"/>
  <c r="T8" i="14"/>
  <c r="R8" i="14"/>
  <c r="P8" i="14"/>
  <c r="L8" i="14"/>
  <c r="J8" i="14"/>
  <c r="F8" i="14"/>
  <c r="D8" i="14"/>
  <c r="V7" i="14"/>
  <c r="U7" i="14"/>
  <c r="T7" i="14"/>
  <c r="V6" i="14"/>
  <c r="U6" i="14"/>
  <c r="T6" i="14"/>
  <c r="R6" i="14"/>
  <c r="P6" i="14"/>
  <c r="V5" i="14"/>
  <c r="U5" i="14"/>
  <c r="T5" i="14"/>
  <c r="R5" i="14"/>
  <c r="P5" i="14"/>
  <c r="F5" i="14"/>
  <c r="D5" i="14"/>
  <c r="V4" i="14"/>
  <c r="U4" i="14"/>
  <c r="T4" i="14"/>
  <c r="R4" i="14"/>
  <c r="P4" i="14"/>
  <c r="L4" i="14"/>
  <c r="J4" i="14"/>
  <c r="F4" i="14"/>
  <c r="D4" i="14"/>
  <c r="V3" i="14"/>
  <c r="U3" i="14"/>
  <c r="T3" i="14"/>
  <c r="R3" i="14"/>
  <c r="P3" i="14"/>
  <c r="L3" i="14"/>
  <c r="J3" i="14"/>
  <c r="F3" i="14"/>
  <c r="D3" i="14"/>
  <c r="V15" i="13"/>
  <c r="X15" i="13" s="1"/>
  <c r="U15" i="13"/>
  <c r="T15" i="13"/>
  <c r="R15" i="13"/>
  <c r="P15" i="13"/>
  <c r="V14" i="13"/>
  <c r="X14" i="13" s="1"/>
  <c r="U14" i="13"/>
  <c r="W14" i="13" s="1"/>
  <c r="T14" i="13"/>
  <c r="R14" i="13"/>
  <c r="P14" i="13"/>
  <c r="V13" i="13"/>
  <c r="U13" i="13"/>
  <c r="T13" i="13"/>
  <c r="R13" i="13"/>
  <c r="P13" i="13"/>
  <c r="V12" i="13"/>
  <c r="U12" i="13"/>
  <c r="T12" i="13"/>
  <c r="L12" i="13"/>
  <c r="J12" i="13"/>
  <c r="V11" i="13"/>
  <c r="U11" i="13"/>
  <c r="T11" i="13"/>
  <c r="L11" i="13"/>
  <c r="J11" i="13"/>
  <c r="V10" i="13"/>
  <c r="U10" i="13"/>
  <c r="T10" i="13"/>
  <c r="L10" i="13"/>
  <c r="J10" i="13"/>
  <c r="V9" i="13"/>
  <c r="U9" i="13"/>
  <c r="T9" i="13"/>
  <c r="L9" i="13"/>
  <c r="J9" i="13"/>
  <c r="V8" i="13"/>
  <c r="U8" i="13"/>
  <c r="T8" i="13"/>
  <c r="R8" i="13"/>
  <c r="P8" i="13"/>
  <c r="L8" i="13"/>
  <c r="J8" i="13"/>
  <c r="F8" i="13"/>
  <c r="D8" i="13"/>
  <c r="V7" i="13"/>
  <c r="U7" i="13"/>
  <c r="T7" i="13"/>
  <c r="R7" i="13"/>
  <c r="P7" i="13"/>
  <c r="V6" i="13"/>
  <c r="U6" i="13"/>
  <c r="W6" i="13" s="1"/>
  <c r="T6" i="13"/>
  <c r="R6" i="13"/>
  <c r="P6" i="13"/>
  <c r="F6" i="13"/>
  <c r="D6" i="13"/>
  <c r="V5" i="13"/>
  <c r="U5" i="13"/>
  <c r="T5" i="13"/>
  <c r="R5" i="13"/>
  <c r="P5" i="13"/>
  <c r="F5" i="13"/>
  <c r="D5" i="13"/>
  <c r="V4" i="13"/>
  <c r="U4" i="13"/>
  <c r="T4" i="13"/>
  <c r="R4" i="13"/>
  <c r="P4" i="13"/>
  <c r="L4" i="13"/>
  <c r="J4" i="13"/>
  <c r="F4" i="13"/>
  <c r="D4" i="13"/>
  <c r="V3" i="13"/>
  <c r="U3" i="13"/>
  <c r="T3" i="13"/>
  <c r="R3" i="13"/>
  <c r="P3" i="13"/>
  <c r="L3" i="13"/>
  <c r="J3" i="13"/>
  <c r="F3" i="13"/>
  <c r="D3" i="13"/>
  <c r="V14" i="12"/>
  <c r="X14" i="12" s="1"/>
  <c r="U14" i="12"/>
  <c r="W14" i="12" s="1"/>
  <c r="T14" i="12"/>
  <c r="L14" i="12"/>
  <c r="J14" i="12"/>
  <c r="F14" i="12"/>
  <c r="D14" i="12"/>
  <c r="V13" i="12"/>
  <c r="U13" i="12"/>
  <c r="T13" i="12"/>
  <c r="F13" i="12"/>
  <c r="D13" i="12"/>
  <c r="V12" i="12"/>
  <c r="X12" i="12" s="1"/>
  <c r="U12" i="12"/>
  <c r="W12" i="12" s="1"/>
  <c r="T12" i="12"/>
  <c r="L12" i="12"/>
  <c r="J12" i="12"/>
  <c r="F12" i="12"/>
  <c r="D12" i="12"/>
  <c r="V11" i="12"/>
  <c r="U11" i="12"/>
  <c r="T11" i="12"/>
  <c r="L11" i="12"/>
  <c r="J11" i="12"/>
  <c r="V10" i="12"/>
  <c r="X10" i="12" s="1"/>
  <c r="U10" i="12"/>
  <c r="W10" i="12" s="1"/>
  <c r="T10" i="12"/>
  <c r="L10" i="12"/>
  <c r="J10" i="12"/>
  <c r="V9" i="12"/>
  <c r="U9" i="12"/>
  <c r="T9" i="12"/>
  <c r="L9" i="12"/>
  <c r="J9" i="12"/>
  <c r="V8" i="12"/>
  <c r="U8" i="12"/>
  <c r="T8" i="12"/>
  <c r="R8" i="12"/>
  <c r="P8" i="12"/>
  <c r="L8" i="12"/>
  <c r="J8" i="12"/>
  <c r="F8" i="12"/>
  <c r="D8" i="12"/>
  <c r="V7" i="12"/>
  <c r="U7" i="12"/>
  <c r="T7" i="12"/>
  <c r="R7" i="12"/>
  <c r="P7" i="12"/>
  <c r="L7" i="12"/>
  <c r="J7" i="12"/>
  <c r="F7" i="12"/>
  <c r="D7" i="12"/>
  <c r="V6" i="12"/>
  <c r="X6" i="12" s="1"/>
  <c r="U6" i="12"/>
  <c r="W6" i="12" s="1"/>
  <c r="T6" i="12"/>
  <c r="R6" i="12"/>
  <c r="P6" i="12"/>
  <c r="V5" i="12"/>
  <c r="U5" i="12"/>
  <c r="T5" i="12"/>
  <c r="R5" i="12"/>
  <c r="P5" i="12"/>
  <c r="F5" i="12"/>
  <c r="D5" i="12"/>
  <c r="V4" i="12"/>
  <c r="X4" i="12" s="1"/>
  <c r="U4" i="12"/>
  <c r="W4" i="12" s="1"/>
  <c r="T4" i="12"/>
  <c r="R4" i="12"/>
  <c r="P4" i="12"/>
  <c r="L4" i="12"/>
  <c r="J4" i="12"/>
  <c r="F4" i="12"/>
  <c r="D4" i="12"/>
  <c r="V3" i="12"/>
  <c r="U3" i="12"/>
  <c r="T3" i="12"/>
  <c r="R3" i="12"/>
  <c r="P3" i="12"/>
  <c r="L3" i="12"/>
  <c r="J3" i="12"/>
  <c r="F3" i="12"/>
  <c r="D3" i="12"/>
  <c r="V13" i="11"/>
  <c r="U13" i="11"/>
  <c r="T13" i="11"/>
  <c r="L13" i="11"/>
  <c r="J13" i="11"/>
  <c r="V12" i="11"/>
  <c r="U12" i="11"/>
  <c r="T12" i="11"/>
  <c r="L12" i="11"/>
  <c r="J12" i="11"/>
  <c r="V11" i="11"/>
  <c r="U11" i="11"/>
  <c r="T11" i="11"/>
  <c r="L11" i="11"/>
  <c r="J11" i="11"/>
  <c r="V10" i="11"/>
  <c r="U10" i="11"/>
  <c r="T10" i="11"/>
  <c r="L10" i="11"/>
  <c r="J10" i="11"/>
  <c r="V9" i="11"/>
  <c r="U9" i="11"/>
  <c r="T9" i="11"/>
  <c r="L9" i="11"/>
  <c r="J9" i="11"/>
  <c r="V8" i="11"/>
  <c r="U8" i="11"/>
  <c r="W8" i="11" s="1"/>
  <c r="T8" i="11"/>
  <c r="R8" i="11"/>
  <c r="P8" i="11"/>
  <c r="L8" i="11"/>
  <c r="J8" i="11"/>
  <c r="F8" i="11"/>
  <c r="D8" i="11"/>
  <c r="V7" i="11"/>
  <c r="U7" i="11"/>
  <c r="T7" i="11"/>
  <c r="R7" i="11"/>
  <c r="P7" i="11"/>
  <c r="L7" i="11"/>
  <c r="J7" i="11"/>
  <c r="F7" i="11"/>
  <c r="D7" i="11"/>
  <c r="V6" i="11"/>
  <c r="U6" i="11"/>
  <c r="T6" i="11"/>
  <c r="R6" i="11"/>
  <c r="P6" i="11"/>
  <c r="F6" i="11"/>
  <c r="D6" i="11"/>
  <c r="V5" i="11"/>
  <c r="U5" i="11"/>
  <c r="T5" i="11"/>
  <c r="R5" i="11"/>
  <c r="P5" i="11"/>
  <c r="L5" i="11"/>
  <c r="J5" i="11"/>
  <c r="F5" i="11"/>
  <c r="D5" i="11"/>
  <c r="V4" i="11"/>
  <c r="U4" i="11"/>
  <c r="W4" i="11" s="1"/>
  <c r="T4" i="11"/>
  <c r="R4" i="11"/>
  <c r="P4" i="11"/>
  <c r="L4" i="11"/>
  <c r="J4" i="11"/>
  <c r="F4" i="11"/>
  <c r="D4" i="11"/>
  <c r="V3" i="11"/>
  <c r="U3" i="11"/>
  <c r="T3" i="11"/>
  <c r="R3" i="11"/>
  <c r="P3" i="11"/>
  <c r="L3" i="11"/>
  <c r="J3" i="11"/>
  <c r="F3" i="11"/>
  <c r="D3" i="11"/>
  <c r="J12" i="10"/>
  <c r="V11" i="10"/>
  <c r="X11" i="10" s="1"/>
  <c r="U11" i="10"/>
  <c r="W11" i="10" s="1"/>
  <c r="T11" i="10"/>
  <c r="L11" i="10"/>
  <c r="J11" i="10"/>
  <c r="V10" i="10"/>
  <c r="U10" i="10"/>
  <c r="T10" i="10"/>
  <c r="L10" i="10"/>
  <c r="J10" i="10"/>
  <c r="V9" i="10"/>
  <c r="U9" i="10"/>
  <c r="T9" i="10"/>
  <c r="X9" i="10" s="1"/>
  <c r="L9" i="10"/>
  <c r="J9" i="10"/>
  <c r="V8" i="10"/>
  <c r="U8" i="10"/>
  <c r="T8" i="10"/>
  <c r="R8" i="10"/>
  <c r="P8" i="10"/>
  <c r="L8" i="10"/>
  <c r="J8" i="10"/>
  <c r="F8" i="10"/>
  <c r="D8" i="10"/>
  <c r="V7" i="10"/>
  <c r="U7" i="10"/>
  <c r="T7" i="10"/>
  <c r="R7" i="10"/>
  <c r="P7" i="10"/>
  <c r="L7" i="10"/>
  <c r="J7" i="10"/>
  <c r="F7" i="10"/>
  <c r="D7" i="10"/>
  <c r="V6" i="10"/>
  <c r="U6" i="10"/>
  <c r="T6" i="10"/>
  <c r="R6" i="10"/>
  <c r="P6" i="10"/>
  <c r="F6" i="10"/>
  <c r="D6" i="10"/>
  <c r="V5" i="10"/>
  <c r="U5" i="10"/>
  <c r="T5" i="10"/>
  <c r="R5" i="10"/>
  <c r="P5" i="10"/>
  <c r="L5" i="10"/>
  <c r="J5" i="10"/>
  <c r="F5" i="10"/>
  <c r="D5" i="10"/>
  <c r="V4" i="10"/>
  <c r="U4" i="10"/>
  <c r="T4" i="10"/>
  <c r="R4" i="10"/>
  <c r="P4" i="10"/>
  <c r="L4" i="10"/>
  <c r="J4" i="10"/>
  <c r="F4" i="10"/>
  <c r="D4" i="10"/>
  <c r="V3" i="10"/>
  <c r="U3" i="10"/>
  <c r="T3" i="10"/>
  <c r="X3" i="10" s="1"/>
  <c r="R3" i="10"/>
  <c r="P3" i="10"/>
  <c r="L3" i="10"/>
  <c r="J3" i="10"/>
  <c r="F3" i="10"/>
  <c r="D3" i="10"/>
  <c r="V13" i="9"/>
  <c r="U13" i="9"/>
  <c r="T13" i="9"/>
  <c r="R13" i="9"/>
  <c r="P13" i="9"/>
  <c r="V12" i="9"/>
  <c r="X12" i="9" s="1"/>
  <c r="U12" i="9"/>
  <c r="W12" i="9" s="1"/>
  <c r="T12" i="9"/>
  <c r="L12" i="9"/>
  <c r="J12" i="9"/>
  <c r="V11" i="9"/>
  <c r="U11" i="9"/>
  <c r="T11" i="9"/>
  <c r="L11" i="9"/>
  <c r="J11" i="9"/>
  <c r="V10" i="9"/>
  <c r="U10" i="9"/>
  <c r="T10" i="9"/>
  <c r="L10" i="9"/>
  <c r="J10" i="9"/>
  <c r="V9" i="9"/>
  <c r="U9" i="9"/>
  <c r="T9" i="9"/>
  <c r="L9" i="9"/>
  <c r="J9" i="9"/>
  <c r="V8" i="9"/>
  <c r="U8" i="9"/>
  <c r="T8" i="9"/>
  <c r="R8" i="9"/>
  <c r="P8" i="9"/>
  <c r="L8" i="9"/>
  <c r="J8" i="9"/>
  <c r="F8" i="9"/>
  <c r="D8" i="9"/>
  <c r="V7" i="9"/>
  <c r="U7" i="9"/>
  <c r="T7" i="9"/>
  <c r="R7" i="9"/>
  <c r="P7" i="9"/>
  <c r="L7" i="9"/>
  <c r="J7" i="9"/>
  <c r="F7" i="9"/>
  <c r="D7" i="9"/>
  <c r="V6" i="9"/>
  <c r="U6" i="9"/>
  <c r="T6" i="9"/>
  <c r="R6" i="9"/>
  <c r="P6" i="9"/>
  <c r="F6" i="9"/>
  <c r="D6" i="9"/>
  <c r="V5" i="9"/>
  <c r="U5" i="9"/>
  <c r="T5" i="9"/>
  <c r="R5" i="9"/>
  <c r="P5" i="9"/>
  <c r="L5" i="9"/>
  <c r="J5" i="9"/>
  <c r="F5" i="9"/>
  <c r="D5" i="9"/>
  <c r="V4" i="9"/>
  <c r="U4" i="9"/>
  <c r="T4" i="9"/>
  <c r="R4" i="9"/>
  <c r="P4" i="9"/>
  <c r="L4" i="9"/>
  <c r="J4" i="9"/>
  <c r="F4" i="9"/>
  <c r="D4" i="9"/>
  <c r="V3" i="9"/>
  <c r="U3" i="9"/>
  <c r="T3" i="9"/>
  <c r="R3" i="9"/>
  <c r="P3" i="9"/>
  <c r="L3" i="9"/>
  <c r="J3" i="9"/>
  <c r="F3" i="9"/>
  <c r="D3" i="9"/>
  <c r="V11" i="8"/>
  <c r="X11" i="8" s="1"/>
  <c r="U11" i="8"/>
  <c r="W11" i="8" s="1"/>
  <c r="T11" i="8"/>
  <c r="L11" i="8"/>
  <c r="J11" i="8"/>
  <c r="V10" i="8"/>
  <c r="X10" i="8" s="1"/>
  <c r="U10" i="8"/>
  <c r="T10" i="8"/>
  <c r="L10" i="8"/>
  <c r="J10" i="8"/>
  <c r="V9" i="8"/>
  <c r="U9" i="8"/>
  <c r="T9" i="8"/>
  <c r="L9" i="8"/>
  <c r="J9" i="8"/>
  <c r="V8" i="8"/>
  <c r="U8" i="8"/>
  <c r="T8" i="8"/>
  <c r="R8" i="8"/>
  <c r="P8" i="8"/>
  <c r="L8" i="8"/>
  <c r="J8" i="8"/>
  <c r="F8" i="8"/>
  <c r="D8" i="8"/>
  <c r="V7" i="8"/>
  <c r="X7" i="8" s="1"/>
  <c r="U7" i="8"/>
  <c r="T7" i="8"/>
  <c r="R7" i="8"/>
  <c r="P7" i="8"/>
  <c r="L7" i="8"/>
  <c r="J7" i="8"/>
  <c r="F7" i="8"/>
  <c r="D7" i="8"/>
  <c r="V6" i="8"/>
  <c r="U6" i="8"/>
  <c r="T6" i="8"/>
  <c r="R6" i="8"/>
  <c r="P6" i="8"/>
  <c r="F6" i="8"/>
  <c r="D6" i="8"/>
  <c r="V5" i="8"/>
  <c r="U5" i="8"/>
  <c r="T5" i="8"/>
  <c r="R5" i="8"/>
  <c r="P5" i="8"/>
  <c r="L5" i="8"/>
  <c r="J5" i="8"/>
  <c r="F5" i="8"/>
  <c r="D5" i="8"/>
  <c r="V4" i="8"/>
  <c r="X4" i="8" s="1"/>
  <c r="U4" i="8"/>
  <c r="W4" i="8" s="1"/>
  <c r="T4" i="8"/>
  <c r="R4" i="8"/>
  <c r="P4" i="8"/>
  <c r="L4" i="8"/>
  <c r="J4" i="8"/>
  <c r="F4" i="8"/>
  <c r="D4" i="8"/>
  <c r="V3" i="8"/>
  <c r="U3" i="8"/>
  <c r="T3" i="8"/>
  <c r="X3" i="8" s="1"/>
  <c r="R3" i="8"/>
  <c r="P3" i="8"/>
  <c r="L3" i="8"/>
  <c r="J3" i="8"/>
  <c r="F3" i="8"/>
  <c r="D3" i="8"/>
  <c r="V11" i="7"/>
  <c r="U11" i="7"/>
  <c r="T11" i="7"/>
  <c r="R11" i="7"/>
  <c r="P11" i="7"/>
  <c r="L11" i="7"/>
  <c r="J11" i="7"/>
  <c r="V10" i="7"/>
  <c r="U10" i="7"/>
  <c r="T10" i="7"/>
  <c r="X10" i="7" s="1"/>
  <c r="L10" i="7"/>
  <c r="J10" i="7"/>
  <c r="V9" i="7"/>
  <c r="U9" i="7"/>
  <c r="T9" i="7"/>
  <c r="L9" i="7"/>
  <c r="J9" i="7"/>
  <c r="V8" i="7"/>
  <c r="X8" i="7" s="1"/>
  <c r="U8" i="7"/>
  <c r="T8" i="7"/>
  <c r="R8" i="7"/>
  <c r="P8" i="7"/>
  <c r="L8" i="7"/>
  <c r="J8" i="7"/>
  <c r="F8" i="7"/>
  <c r="D8" i="7"/>
  <c r="V7" i="7"/>
  <c r="U7" i="7"/>
  <c r="T7" i="7"/>
  <c r="R7" i="7"/>
  <c r="P7" i="7"/>
  <c r="L7" i="7"/>
  <c r="J7" i="7"/>
  <c r="F7" i="7"/>
  <c r="D7" i="7"/>
  <c r="V6" i="7"/>
  <c r="U6" i="7"/>
  <c r="T6" i="7"/>
  <c r="R6" i="7"/>
  <c r="P6" i="7"/>
  <c r="F6" i="7"/>
  <c r="D6" i="7"/>
  <c r="V5" i="7"/>
  <c r="U5" i="7"/>
  <c r="T5" i="7"/>
  <c r="R5" i="7"/>
  <c r="P5" i="7"/>
  <c r="L5" i="7"/>
  <c r="J5" i="7"/>
  <c r="F5" i="7"/>
  <c r="D5" i="7"/>
  <c r="V4" i="7"/>
  <c r="U4" i="7"/>
  <c r="T4" i="7"/>
  <c r="R4" i="7"/>
  <c r="P4" i="7"/>
  <c r="L4" i="7"/>
  <c r="J4" i="7"/>
  <c r="F4" i="7"/>
  <c r="D4" i="7"/>
  <c r="V3" i="7"/>
  <c r="U3" i="7"/>
  <c r="T3" i="7"/>
  <c r="R3" i="7"/>
  <c r="P3" i="7"/>
  <c r="L3" i="7"/>
  <c r="J3" i="7"/>
  <c r="F3" i="7"/>
  <c r="D3" i="7"/>
  <c r="V11" i="6"/>
  <c r="X11" i="6" s="1"/>
  <c r="U11" i="6"/>
  <c r="W11" i="6" s="1"/>
  <c r="T11" i="6"/>
  <c r="L11" i="6"/>
  <c r="J11" i="6"/>
  <c r="V10" i="6"/>
  <c r="U10" i="6"/>
  <c r="T10" i="6"/>
  <c r="R10" i="6"/>
  <c r="P10" i="6"/>
  <c r="L10" i="6"/>
  <c r="J10" i="6"/>
  <c r="V9" i="6"/>
  <c r="X9" i="6" s="1"/>
  <c r="U9" i="6"/>
  <c r="W9" i="6" s="1"/>
  <c r="T9" i="6"/>
  <c r="L9" i="6"/>
  <c r="J9" i="6"/>
  <c r="V8" i="6"/>
  <c r="X8" i="6" s="1"/>
  <c r="U8" i="6"/>
  <c r="T8" i="6"/>
  <c r="R8" i="6"/>
  <c r="P8" i="6"/>
  <c r="L8" i="6"/>
  <c r="J8" i="6"/>
  <c r="F8" i="6"/>
  <c r="D8" i="6"/>
  <c r="V7" i="6"/>
  <c r="U7" i="6"/>
  <c r="T7" i="6"/>
  <c r="R7" i="6"/>
  <c r="P7" i="6"/>
  <c r="L7" i="6"/>
  <c r="J7" i="6"/>
  <c r="V6" i="6"/>
  <c r="X6" i="6" s="1"/>
  <c r="U6" i="6"/>
  <c r="T6" i="6"/>
  <c r="R6" i="6"/>
  <c r="P6" i="6"/>
  <c r="L6" i="6"/>
  <c r="J6" i="6"/>
  <c r="F6" i="6"/>
  <c r="D6" i="6"/>
  <c r="V5" i="6"/>
  <c r="U5" i="6"/>
  <c r="T5" i="6"/>
  <c r="R5" i="6"/>
  <c r="P5" i="6"/>
  <c r="L5" i="6"/>
  <c r="J5" i="6"/>
  <c r="F5" i="6"/>
  <c r="D5" i="6"/>
  <c r="V4" i="6"/>
  <c r="U4" i="6"/>
  <c r="T4" i="6"/>
  <c r="X4" i="6" s="1"/>
  <c r="R4" i="6"/>
  <c r="P4" i="6"/>
  <c r="L4" i="6"/>
  <c r="J4" i="6"/>
  <c r="F4" i="6"/>
  <c r="D4" i="6"/>
  <c r="V3" i="6"/>
  <c r="U3" i="6"/>
  <c r="W3" i="6" s="1"/>
  <c r="T3" i="6"/>
  <c r="R3" i="6"/>
  <c r="P3" i="6"/>
  <c r="L3" i="6"/>
  <c r="J3" i="6"/>
  <c r="F3" i="6"/>
  <c r="D3" i="6"/>
  <c r="C15" i="5"/>
  <c r="D15" i="5" s="1"/>
  <c r="B15" i="5"/>
  <c r="D13" i="5"/>
  <c r="D12" i="5"/>
  <c r="D11" i="5"/>
  <c r="D10" i="5"/>
  <c r="D9" i="5"/>
  <c r="D8" i="5"/>
  <c r="D7" i="5"/>
  <c r="D6" i="5"/>
  <c r="D5" i="5"/>
  <c r="E19" i="4"/>
  <c r="D19" i="4"/>
  <c r="F19" i="4" s="1"/>
  <c r="C19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P51" i="1"/>
  <c r="G51" i="1"/>
  <c r="P50" i="1"/>
  <c r="G50" i="1"/>
  <c r="P49" i="1"/>
  <c r="G49" i="1"/>
  <c r="Y48" i="1"/>
  <c r="P48" i="1"/>
  <c r="G48" i="1"/>
  <c r="Y47" i="1"/>
  <c r="P47" i="1"/>
  <c r="G47" i="1"/>
  <c r="Y46" i="1"/>
  <c r="P46" i="1"/>
  <c r="G46" i="1"/>
  <c r="Y45" i="1"/>
  <c r="P45" i="1"/>
  <c r="G45" i="1"/>
  <c r="Y44" i="1"/>
  <c r="P44" i="1"/>
  <c r="G44" i="1"/>
  <c r="D44" i="1"/>
  <c r="Y43" i="1"/>
  <c r="P43" i="1"/>
  <c r="G43" i="1"/>
  <c r="D43" i="1"/>
  <c r="Y42" i="1"/>
  <c r="P42" i="1"/>
  <c r="G42" i="1"/>
  <c r="D42" i="1"/>
  <c r="Y41" i="1"/>
  <c r="P41" i="1"/>
  <c r="G41" i="1"/>
  <c r="D41" i="1"/>
  <c r="Y40" i="1"/>
  <c r="P40" i="1"/>
  <c r="G40" i="1"/>
  <c r="D40" i="1"/>
  <c r="Y39" i="1"/>
  <c r="P39" i="1"/>
  <c r="G39" i="1"/>
  <c r="D39" i="1"/>
  <c r="Y38" i="1"/>
  <c r="P38" i="1"/>
  <c r="G38" i="1"/>
  <c r="D38" i="1"/>
  <c r="Y37" i="1"/>
  <c r="P37" i="1"/>
  <c r="G37" i="1"/>
  <c r="D37" i="1"/>
  <c r="Y36" i="1"/>
  <c r="P36" i="1"/>
  <c r="G36" i="1"/>
  <c r="D36" i="1"/>
  <c r="Y35" i="1"/>
  <c r="P35" i="1"/>
  <c r="G35" i="1"/>
  <c r="D35" i="1"/>
  <c r="Y34" i="1"/>
  <c r="P34" i="1"/>
  <c r="G34" i="1"/>
  <c r="D34" i="1"/>
  <c r="Y33" i="1"/>
  <c r="P33" i="1"/>
  <c r="G33" i="1"/>
  <c r="D33" i="1"/>
  <c r="Y32" i="1"/>
  <c r="P32" i="1"/>
  <c r="G32" i="1"/>
  <c r="D32" i="1"/>
  <c r="Y31" i="1"/>
  <c r="P31" i="1"/>
  <c r="G31" i="1"/>
  <c r="D31" i="1"/>
  <c r="Y30" i="1"/>
  <c r="P30" i="1"/>
  <c r="G30" i="1"/>
  <c r="D30" i="1"/>
  <c r="Y29" i="1"/>
  <c r="P29" i="1"/>
  <c r="G29" i="1"/>
  <c r="D29" i="1"/>
  <c r="Y28" i="1"/>
  <c r="P28" i="1"/>
  <c r="G28" i="1"/>
  <c r="D28" i="1"/>
  <c r="Y27" i="1"/>
  <c r="P27" i="1"/>
  <c r="G27" i="1"/>
  <c r="D27" i="1"/>
  <c r="AB26" i="1"/>
  <c r="Y26" i="1"/>
  <c r="S26" i="1"/>
  <c r="P26" i="1"/>
  <c r="G26" i="1"/>
  <c r="D26" i="1"/>
  <c r="AB25" i="1"/>
  <c r="Y25" i="1"/>
  <c r="S25" i="1"/>
  <c r="P25" i="1"/>
  <c r="G25" i="1"/>
  <c r="D25" i="1"/>
  <c r="AB24" i="1"/>
  <c r="Y24" i="1"/>
  <c r="S24" i="1"/>
  <c r="P24" i="1"/>
  <c r="G24" i="1"/>
  <c r="D24" i="1"/>
  <c r="AB23" i="1"/>
  <c r="Y23" i="1"/>
  <c r="S23" i="1"/>
  <c r="P23" i="1"/>
  <c r="G23" i="1"/>
  <c r="D23" i="1"/>
  <c r="AB22" i="1"/>
  <c r="Y22" i="1"/>
  <c r="S22" i="1"/>
  <c r="P22" i="1"/>
  <c r="J22" i="1"/>
  <c r="G22" i="1"/>
  <c r="D22" i="1"/>
  <c r="AB21" i="1"/>
  <c r="Y21" i="1"/>
  <c r="S21" i="1"/>
  <c r="P21" i="1"/>
  <c r="J21" i="1"/>
  <c r="G21" i="1"/>
  <c r="D21" i="1"/>
  <c r="AB20" i="1"/>
  <c r="Y20" i="1"/>
  <c r="S20" i="1"/>
  <c r="P20" i="1"/>
  <c r="J20" i="1"/>
  <c r="G20" i="1"/>
  <c r="D20" i="1"/>
  <c r="AB19" i="1"/>
  <c r="Y19" i="1"/>
  <c r="S19" i="1"/>
  <c r="P19" i="1"/>
  <c r="J19" i="1"/>
  <c r="G19" i="1"/>
  <c r="D19" i="1"/>
  <c r="AB18" i="1"/>
  <c r="Y18" i="1"/>
  <c r="S18" i="1"/>
  <c r="P18" i="1"/>
  <c r="J18" i="1"/>
  <c r="G18" i="1"/>
  <c r="D18" i="1"/>
  <c r="AB17" i="1"/>
  <c r="Y17" i="1"/>
  <c r="S17" i="1"/>
  <c r="P17" i="1"/>
  <c r="J17" i="1"/>
  <c r="G17" i="1"/>
  <c r="D17" i="1"/>
  <c r="AB16" i="1"/>
  <c r="Y16" i="1"/>
  <c r="S16" i="1"/>
  <c r="P16" i="1"/>
  <c r="J16" i="1"/>
  <c r="G16" i="1"/>
  <c r="D16" i="1"/>
  <c r="AB15" i="1"/>
  <c r="Y15" i="1"/>
  <c r="S15" i="1"/>
  <c r="P15" i="1"/>
  <c r="M15" i="1"/>
  <c r="J15" i="1"/>
  <c r="G15" i="1"/>
  <c r="D15" i="1"/>
  <c r="AB14" i="1"/>
  <c r="Y14" i="1"/>
  <c r="V14" i="1"/>
  <c r="S14" i="1"/>
  <c r="P14" i="1"/>
  <c r="M14" i="1"/>
  <c r="J14" i="1"/>
  <c r="G14" i="1"/>
  <c r="D14" i="1"/>
  <c r="AB13" i="1"/>
  <c r="Y13" i="1"/>
  <c r="V13" i="1"/>
  <c r="S13" i="1"/>
  <c r="P13" i="1"/>
  <c r="M13" i="1"/>
  <c r="J13" i="1"/>
  <c r="G13" i="1"/>
  <c r="D13" i="1"/>
  <c r="AB12" i="1"/>
  <c r="Y12" i="1"/>
  <c r="V12" i="1"/>
  <c r="S12" i="1"/>
  <c r="P12" i="1"/>
  <c r="M12" i="1"/>
  <c r="J12" i="1"/>
  <c r="G12" i="1"/>
  <c r="D12" i="1"/>
  <c r="AB11" i="1"/>
  <c r="Y11" i="1"/>
  <c r="V11" i="1"/>
  <c r="S11" i="1"/>
  <c r="P11" i="1"/>
  <c r="M11" i="1"/>
  <c r="J11" i="1"/>
  <c r="G11" i="1"/>
  <c r="D11" i="1"/>
  <c r="AB10" i="1"/>
  <c r="Y10" i="1"/>
  <c r="V10" i="1"/>
  <c r="S10" i="1"/>
  <c r="P10" i="1"/>
  <c r="M10" i="1"/>
  <c r="J10" i="1"/>
  <c r="G10" i="1"/>
  <c r="D10" i="1"/>
  <c r="AB9" i="1"/>
  <c r="Y9" i="1"/>
  <c r="V9" i="1"/>
  <c r="S9" i="1"/>
  <c r="P9" i="1"/>
  <c r="M9" i="1"/>
  <c r="J9" i="1"/>
  <c r="G9" i="1"/>
  <c r="D9" i="1"/>
  <c r="AB8" i="1"/>
  <c r="Y8" i="1"/>
  <c r="V8" i="1"/>
  <c r="S8" i="1"/>
  <c r="P8" i="1"/>
  <c r="M8" i="1"/>
  <c r="J8" i="1"/>
  <c r="G8" i="1"/>
  <c r="D8" i="1"/>
  <c r="AB7" i="1"/>
  <c r="Y7" i="1"/>
  <c r="V7" i="1"/>
  <c r="S7" i="1"/>
  <c r="P7" i="1"/>
  <c r="M7" i="1"/>
  <c r="J7" i="1"/>
  <c r="G7" i="1"/>
  <c r="D7" i="1"/>
  <c r="AB6" i="1"/>
  <c r="Y6" i="1"/>
  <c r="V6" i="1"/>
  <c r="S6" i="1"/>
  <c r="P6" i="1"/>
  <c r="M6" i="1"/>
  <c r="J6" i="1"/>
  <c r="G6" i="1"/>
  <c r="D6" i="1"/>
  <c r="AB5" i="1"/>
  <c r="Y5" i="1"/>
  <c r="V5" i="1"/>
  <c r="S5" i="1"/>
  <c r="P5" i="1"/>
  <c r="M5" i="1"/>
  <c r="J5" i="1"/>
  <c r="G5" i="1"/>
  <c r="D5" i="1"/>
  <c r="AB4" i="1"/>
  <c r="Y4" i="1"/>
  <c r="V4" i="1"/>
  <c r="S4" i="1"/>
  <c r="P4" i="1"/>
  <c r="M4" i="1"/>
  <c r="J4" i="1"/>
  <c r="G4" i="1"/>
  <c r="D4" i="1"/>
  <c r="X3" i="7" l="1"/>
  <c r="W10" i="7"/>
  <c r="X11" i="7"/>
  <c r="X3" i="9"/>
  <c r="X7" i="9"/>
  <c r="X9" i="9"/>
  <c r="W10" i="9"/>
  <c r="X11" i="9"/>
  <c r="X13" i="9"/>
  <c r="X8" i="11"/>
  <c r="X12" i="11"/>
  <c r="X3" i="13"/>
  <c r="W4" i="13"/>
  <c r="W8" i="13"/>
  <c r="X9" i="13"/>
  <c r="X11" i="13"/>
  <c r="W12" i="13"/>
  <c r="X13" i="13"/>
  <c r="W5" i="14"/>
  <c r="W11" i="14"/>
  <c r="W3" i="16"/>
  <c r="W5" i="16"/>
  <c r="W11" i="16"/>
  <c r="W3" i="17"/>
  <c r="G19" i="4"/>
  <c r="X4" i="7"/>
  <c r="X4" i="9"/>
  <c r="W6" i="11"/>
  <c r="X3" i="14"/>
  <c r="X5" i="14"/>
  <c r="X11" i="14"/>
  <c r="X3" i="16"/>
  <c r="X5" i="16"/>
  <c r="W5" i="17"/>
  <c r="X10" i="6"/>
  <c r="W11" i="7"/>
  <c r="X3" i="6"/>
  <c r="W6" i="6"/>
  <c r="W8" i="6"/>
  <c r="W5" i="6"/>
  <c r="W7" i="6"/>
  <c r="X7" i="6"/>
  <c r="W10" i="6"/>
  <c r="X5" i="6"/>
  <c r="W3" i="7"/>
  <c r="W5" i="7"/>
  <c r="W7" i="7"/>
  <c r="W8" i="7"/>
  <c r="W4" i="7"/>
  <c r="W6" i="7"/>
  <c r="X5" i="7"/>
  <c r="X7" i="7"/>
  <c r="X6" i="7"/>
  <c r="X9" i="7"/>
  <c r="W3" i="8"/>
  <c r="W8" i="8"/>
  <c r="X8" i="8"/>
  <c r="W9" i="8"/>
  <c r="W6" i="8"/>
  <c r="X6" i="8"/>
  <c r="X9" i="8"/>
  <c r="W5" i="8"/>
  <c r="W7" i="8"/>
  <c r="W10" i="8"/>
  <c r="X5" i="8"/>
  <c r="W3" i="9"/>
  <c r="W9" i="9"/>
  <c r="W5" i="9"/>
  <c r="X6" i="9"/>
  <c r="X8" i="9"/>
  <c r="X10" i="9"/>
  <c r="W4" i="9"/>
  <c r="W6" i="9"/>
  <c r="W13" i="9"/>
  <c r="X5" i="9"/>
  <c r="W8" i="9"/>
  <c r="W11" i="9"/>
  <c r="X10" i="10"/>
  <c r="W3" i="10"/>
  <c r="W4" i="10"/>
  <c r="W6" i="10"/>
  <c r="X4" i="10"/>
  <c r="X6" i="10"/>
  <c r="X8" i="10"/>
  <c r="W5" i="10"/>
  <c r="W7" i="10"/>
  <c r="W8" i="10"/>
  <c r="W9" i="10"/>
  <c r="W10" i="10"/>
  <c r="X5" i="10"/>
  <c r="X7" i="10"/>
  <c r="W13" i="11"/>
  <c r="X5" i="11"/>
  <c r="X7" i="11"/>
  <c r="X9" i="11"/>
  <c r="W10" i="11"/>
  <c r="X11" i="11"/>
  <c r="X13" i="11"/>
  <c r="W5" i="11"/>
  <c r="X6" i="11"/>
  <c r="X10" i="11"/>
  <c r="W11" i="11"/>
  <c r="X4" i="11"/>
  <c r="W9" i="11"/>
  <c r="W12" i="11"/>
  <c r="W3" i="11"/>
  <c r="W7" i="11"/>
  <c r="X3" i="11"/>
  <c r="W7" i="12"/>
  <c r="W8" i="12"/>
  <c r="W11" i="12"/>
  <c r="W13" i="12"/>
  <c r="W3" i="12"/>
  <c r="W5" i="12"/>
  <c r="X3" i="12"/>
  <c r="X5" i="12"/>
  <c r="X7" i="12"/>
  <c r="X9" i="12"/>
  <c r="X11" i="12"/>
  <c r="X13" i="12"/>
  <c r="X8" i="12"/>
  <c r="W9" i="12"/>
  <c r="W3" i="13"/>
  <c r="W11" i="13"/>
  <c r="X8" i="13"/>
  <c r="W9" i="13"/>
  <c r="X12" i="13"/>
  <c r="W15" i="13"/>
  <c r="W5" i="13"/>
  <c r="X6" i="13"/>
  <c r="W7" i="13"/>
  <c r="W10" i="13"/>
  <c r="W13" i="13"/>
  <c r="X4" i="13"/>
  <c r="X5" i="13"/>
  <c r="X7" i="13"/>
  <c r="X10" i="13"/>
  <c r="W4" i="14"/>
  <c r="W6" i="14"/>
  <c r="W8" i="14"/>
  <c r="W9" i="14"/>
  <c r="W12" i="14"/>
  <c r="X6" i="14"/>
  <c r="W3" i="14"/>
  <c r="W10" i="14"/>
  <c r="X10" i="14"/>
  <c r="X4" i="14"/>
  <c r="X8" i="14"/>
  <c r="X9" i="14"/>
  <c r="W6" i="15"/>
  <c r="X4" i="15"/>
  <c r="X6" i="15"/>
  <c r="W10" i="15"/>
  <c r="W12" i="15"/>
  <c r="W5" i="15"/>
  <c r="X8" i="15"/>
  <c r="X10" i="15"/>
  <c r="X12" i="15"/>
  <c r="X9" i="15"/>
  <c r="W8" i="16"/>
  <c r="X8" i="16"/>
  <c r="X9" i="16"/>
  <c r="W4" i="16"/>
  <c r="W6" i="16"/>
  <c r="X11" i="16"/>
  <c r="X4" i="16"/>
  <c r="W9" i="16"/>
  <c r="W4" i="15"/>
  <c r="W8" i="15"/>
  <c r="W7" i="9"/>
  <c r="W9" i="7"/>
  <c r="W4" i="6"/>
</calcChain>
</file>

<file path=xl/sharedStrings.xml><?xml version="1.0" encoding="utf-8"?>
<sst xmlns="http://schemas.openxmlformats.org/spreadsheetml/2006/main" count="1212" uniqueCount="249">
  <si>
    <t>dithiocarbamates</t>
  </si>
  <si>
    <t>imazalil</t>
  </si>
  <si>
    <t>boscalid</t>
  </si>
  <si>
    <t>chlorantraniliprole</t>
  </si>
  <si>
    <t>fludioxonil</t>
  </si>
  <si>
    <t>iprodione</t>
  </si>
  <si>
    <t>fenhexamid</t>
  </si>
  <si>
    <t>captan and Folpet</t>
  </si>
  <si>
    <t>azoxystrobin</t>
  </si>
  <si>
    <t>tebuconazole</t>
  </si>
  <si>
    <t>thiabendazole</t>
  </si>
  <si>
    <t>cyprodinil</t>
  </si>
  <si>
    <t>myclobutanil</t>
  </si>
  <si>
    <t>chlorpyrifos</t>
  </si>
  <si>
    <t>linuron</t>
  </si>
  <si>
    <t>spiromesifen</t>
  </si>
  <si>
    <t>thiacloprid</t>
  </si>
  <si>
    <t>bitertanol</t>
  </si>
  <si>
    <t>2,4-D</t>
  </si>
  <si>
    <t>chlorothalonil</t>
  </si>
  <si>
    <t>pyrimethanil</t>
  </si>
  <si>
    <t>phosmet</t>
  </si>
  <si>
    <t>methoxyfenozide</t>
  </si>
  <si>
    <t>carbendazim</t>
  </si>
  <si>
    <t>bupirimate</t>
  </si>
  <si>
    <t>pyraclostrobin</t>
  </si>
  <si>
    <t>fenpropimorph</t>
  </si>
  <si>
    <t>methidathion</t>
  </si>
  <si>
    <t>imidacloprid</t>
  </si>
  <si>
    <t>metalaxyl</t>
  </si>
  <si>
    <t>mepanipyrim</t>
  </si>
  <si>
    <t>diphenylamine</t>
  </si>
  <si>
    <t>indoxacarb</t>
  </si>
  <si>
    <t>chlorpyrifos-methyl</t>
  </si>
  <si>
    <t>bifenthrin</t>
  </si>
  <si>
    <t>prosulfocarb</t>
  </si>
  <si>
    <t>2-phenylphenol</t>
  </si>
  <si>
    <t>fluopyram</t>
  </si>
  <si>
    <t>thiophanate-methyl</t>
  </si>
  <si>
    <t>propargite</t>
  </si>
  <si>
    <t>buprofezin</t>
  </si>
  <si>
    <t>dimethoate</t>
  </si>
  <si>
    <t>isopyrazam</t>
  </si>
  <si>
    <t>malathion</t>
  </si>
  <si>
    <t>propamocarb</t>
  </si>
  <si>
    <t>pirimicarb</t>
  </si>
  <si>
    <t>aldicarb</t>
  </si>
  <si>
    <t>pendimethalin</t>
  </si>
  <si>
    <t>pyriproxifen</t>
  </si>
  <si>
    <t>spinosad</t>
  </si>
  <si>
    <t>lambda-cyhalothrin</t>
  </si>
  <si>
    <t>clofentezine</t>
  </si>
  <si>
    <t>trifloxystrobin</t>
  </si>
  <si>
    <t>triadimenol</t>
  </si>
  <si>
    <t>prochloraz</t>
  </si>
  <si>
    <t>flufenoxuron</t>
  </si>
  <si>
    <t>dithianon</t>
  </si>
  <si>
    <t>propiconazole</t>
  </si>
  <si>
    <t>fenoxycarb</t>
  </si>
  <si>
    <t>dicofol</t>
  </si>
  <si>
    <t>dimethomorph</t>
  </si>
  <si>
    <t>cyproconazole</t>
  </si>
  <si>
    <t>difenoconazole</t>
  </si>
  <si>
    <t>tebufenpyrad</t>
  </si>
  <si>
    <t>ethirimol</t>
  </si>
  <si>
    <t>diflubenzuron</t>
  </si>
  <si>
    <t>epoxiconazole</t>
  </si>
  <si>
    <t>deltamethrin</t>
  </si>
  <si>
    <t>kresoxim-methyl</t>
  </si>
  <si>
    <t>flubendiamide</t>
  </si>
  <si>
    <t>chlormequat</t>
  </si>
  <si>
    <t>acetamiprid</t>
  </si>
  <si>
    <t>thiamethoxam</t>
  </si>
  <si>
    <t>procymidone</t>
  </si>
  <si>
    <t>azinphos-methyl</t>
  </si>
  <si>
    <t>etofenprox</t>
  </si>
  <si>
    <t>fenpropathrin</t>
  </si>
  <si>
    <t>penconazole</t>
  </si>
  <si>
    <t>hexythiazox</t>
  </si>
  <si>
    <t>pyridaben</t>
  </si>
  <si>
    <t>cypermethrin</t>
  </si>
  <si>
    <t>quinoxyfen</t>
  </si>
  <si>
    <t>triflumuron</t>
  </si>
  <si>
    <t>pyridalyl</t>
  </si>
  <si>
    <t>tolylfluanid</t>
  </si>
  <si>
    <t>paclobutrazol</t>
  </si>
  <si>
    <t>fenbutatin oxide</t>
  </si>
  <si>
    <t>fenvalerate</t>
  </si>
  <si>
    <t>teflubenzuron</t>
  </si>
  <si>
    <t>fenazaquin</t>
  </si>
  <si>
    <t>tetraconazole</t>
  </si>
  <si>
    <t>flonicamid</t>
  </si>
  <si>
    <t>dodine</t>
  </si>
  <si>
    <t>carbaryl</t>
  </si>
  <si>
    <t>DDAC</t>
  </si>
  <si>
    <t>fenthion</t>
  </si>
  <si>
    <t>biphenyl</t>
  </si>
  <si>
    <t>fenbuconazole</t>
  </si>
  <si>
    <t>parathion</t>
  </si>
  <si>
    <t>lufenuron</t>
  </si>
  <si>
    <t>thiodicarb</t>
  </si>
  <si>
    <t>spirodiclofen</t>
  </si>
  <si>
    <t>metrafenone</t>
  </si>
  <si>
    <t>carbofuran</t>
  </si>
  <si>
    <t>fluquinconazole</t>
  </si>
  <si>
    <t>dichlorprop</t>
  </si>
  <si>
    <t>mandipropamid</t>
  </si>
  <si>
    <t>omethoate</t>
  </si>
  <si>
    <t>fenitrothion</t>
  </si>
  <si>
    <t>quinalphos</t>
  </si>
  <si>
    <t>phosalone</t>
  </si>
  <si>
    <t>etoxazole</t>
  </si>
  <si>
    <t>fenpyroximate</t>
  </si>
  <si>
    <t>famoxadone</t>
  </si>
  <si>
    <t>methiocarb</t>
  </si>
  <si>
    <t>pirimiphos-methyl</t>
  </si>
  <si>
    <t>cyflufenamid</t>
  </si>
  <si>
    <t>cyfluthrin</t>
  </si>
  <si>
    <t>diazinon</t>
  </si>
  <si>
    <t>ethion</t>
  </si>
  <si>
    <t>fluxapyroxad</t>
  </si>
  <si>
    <t>prothiofos</t>
  </si>
  <si>
    <t>tebufenozide</t>
  </si>
  <si>
    <t>Pears</t>
  </si>
  <si>
    <t>Apples</t>
  </si>
  <si>
    <t>Bananas</t>
  </si>
  <si>
    <t>Carrots</t>
  </si>
  <si>
    <t>Soft citrus</t>
  </si>
  <si>
    <t>Tomatoes</t>
  </si>
  <si>
    <t>Sugar snap</t>
  </si>
  <si>
    <t>Raisins</t>
  </si>
  <si>
    <t>Strawberries</t>
  </si>
  <si>
    <t>Samples with residue of</t>
  </si>
  <si>
    <t>%</t>
  </si>
  <si>
    <t>Produce</t>
  </si>
  <si>
    <t>Soft Citrus</t>
  </si>
  <si>
    <t xml:space="preserve">Sugar snap </t>
  </si>
  <si>
    <t>Active Substance</t>
  </si>
  <si>
    <t>Carcinogen</t>
  </si>
  <si>
    <t>Yes</t>
  </si>
  <si>
    <t>Suspected</t>
  </si>
  <si>
    <t>Possible</t>
  </si>
  <si>
    <t xml:space="preserve">azoxystrobin </t>
  </si>
  <si>
    <t>Probable</t>
  </si>
  <si>
    <t>Organophosphate</t>
  </si>
  <si>
    <t>Melon</t>
  </si>
  <si>
    <t>Pineapple</t>
  </si>
  <si>
    <t>Mango</t>
  </si>
  <si>
    <t>Cucumbers</t>
  </si>
  <si>
    <t>Fungicide</t>
  </si>
  <si>
    <t>Insecticide</t>
  </si>
  <si>
    <t>Herbicide</t>
  </si>
  <si>
    <t>PGR, Insecticide</t>
  </si>
  <si>
    <t>Microbiocide</t>
  </si>
  <si>
    <t>Insecticide, IGR</t>
  </si>
  <si>
    <t>IGR</t>
  </si>
  <si>
    <t xml:space="preserve">PGR </t>
  </si>
  <si>
    <t>PGR</t>
  </si>
  <si>
    <t>Insecticide PGR</t>
  </si>
  <si>
    <t>Fungicide, Insecticide</t>
  </si>
  <si>
    <t>% difference</t>
  </si>
  <si>
    <t>Bananas (Fairtrade)</t>
  </si>
  <si>
    <t>Soft Citrus (satsuma)</t>
  </si>
  <si>
    <t>Sugar Snap peas (mangetout)</t>
  </si>
  <si>
    <t>Tomatoes (cherry)</t>
  </si>
  <si>
    <t>Overall</t>
  </si>
  <si>
    <t>Product</t>
  </si>
  <si>
    <t>Oranges</t>
  </si>
  <si>
    <t>Mango dried</t>
  </si>
  <si>
    <t>Cucumbers mini</t>
  </si>
  <si>
    <t>mango</t>
  </si>
  <si>
    <t>cucumbers</t>
  </si>
  <si>
    <t>Cucumber</t>
  </si>
  <si>
    <t>% with single residue</t>
  </si>
  <si>
    <t>% with multiple residues</t>
  </si>
  <si>
    <t>Apples SFVS</t>
  </si>
  <si>
    <t>Apples non-SFVS</t>
  </si>
  <si>
    <t>Bananas SFVS</t>
  </si>
  <si>
    <t>Bananas non-SFVS</t>
  </si>
  <si>
    <t>Pears SFVS</t>
  </si>
  <si>
    <t>Pears non-SFVS</t>
  </si>
  <si>
    <t>Raisisn SFVS</t>
  </si>
  <si>
    <t>Raisins non-SFVS</t>
  </si>
  <si>
    <t>Spring Samples 
tested</t>
  </si>
  <si>
    <t>Spring Single 
Residue occurrence</t>
  </si>
  <si>
    <t>Spring Multiple residue occurrence</t>
  </si>
  <si>
    <t>Non-Organic £ / kg</t>
  </si>
  <si>
    <t>Organic £ / kg</t>
  </si>
  <si>
    <t>Neurotoxins</t>
  </si>
  <si>
    <t>Summer Samples tested</t>
  </si>
  <si>
    <t>Summer single residue occurrence</t>
  </si>
  <si>
    <t>Summer Multiple residue occurrence</t>
  </si>
  <si>
    <t>Autumn Samples tested</t>
  </si>
  <si>
    <t>Autumn Multiple residue occurrence</t>
  </si>
  <si>
    <t>Toatal samples tested 2005</t>
  </si>
  <si>
    <t>Total single residue occurrence</t>
  </si>
  <si>
    <t>Total multiple residue occurrence</t>
  </si>
  <si>
    <t>% single residues 2005</t>
  </si>
  <si>
    <t>% multiple residues 2005</t>
  </si>
  <si>
    <t>Toatal samples tested 2006</t>
  </si>
  <si>
    <t>% single residues 2006</t>
  </si>
  <si>
    <t>% multiple residues 2006</t>
  </si>
  <si>
    <t>Toatal samples tested 2007</t>
  </si>
  <si>
    <t>% single residues 2007</t>
  </si>
  <si>
    <t>% multiple residues 2007</t>
  </si>
  <si>
    <t>Toatal samples tested 2008</t>
  </si>
  <si>
    <t>% single residues 2008</t>
  </si>
  <si>
    <t>% multiple residues 2008</t>
  </si>
  <si>
    <t>Toatal samples tested 2009</t>
  </si>
  <si>
    <t>% single residues 2009</t>
  </si>
  <si>
    <t>% multiple residues 2009</t>
  </si>
  <si>
    <t>Toatal samples tested 2010</t>
  </si>
  <si>
    <t>% single residues 2010</t>
  </si>
  <si>
    <t>% multiple residues 2010</t>
  </si>
  <si>
    <t>Toatal samples tested 2011</t>
  </si>
  <si>
    <t>% single residues 2011</t>
  </si>
  <si>
    <t>% multiple residues 2011</t>
  </si>
  <si>
    <t>Toatal samples tested 2012</t>
  </si>
  <si>
    <t>% single residues 2012</t>
  </si>
  <si>
    <t>% multiple residues 2012</t>
  </si>
  <si>
    <t>Toatal samples tested 2013</t>
  </si>
  <si>
    <t>% single residues 2013</t>
  </si>
  <si>
    <t>% multiple residues 2013</t>
  </si>
  <si>
    <t>Toatal samples tested 2014</t>
  </si>
  <si>
    <t>% single residues 2014</t>
  </si>
  <si>
    <t>% multiple residues 2014</t>
  </si>
  <si>
    <t>Toatal samples tested 2015</t>
  </si>
  <si>
    <t>% single residues 2015</t>
  </si>
  <si>
    <t>% multiple residues 2015</t>
  </si>
  <si>
    <t>Toatal samples tested 2016</t>
  </si>
  <si>
    <t>% single residues 2016</t>
  </si>
  <si>
    <t>% multiple residues 2016</t>
  </si>
  <si>
    <t>Autumn single residue occurrence</t>
  </si>
  <si>
    <t>Number of different pesticides detected</t>
  </si>
  <si>
    <t>Number of different pesticide residues present in samples of SFVS products tested 2005 - 2016</t>
  </si>
  <si>
    <t>Type of pestcide</t>
  </si>
  <si>
    <t>Endocrine (hormone) disruptors</t>
  </si>
  <si>
    <t>Developmental or reproductive toxin</t>
  </si>
  <si>
    <t>Included on PAN's Highly Hazardous Pesticides List</t>
  </si>
  <si>
    <t>Known</t>
  </si>
  <si>
    <t>Summary of occurances 2005 - 2016</t>
  </si>
  <si>
    <t>Total samples tested (2005 - 2016)</t>
  </si>
  <si>
    <t>Samples found to have single residues</t>
  </si>
  <si>
    <t>Samples found to have multiple residues</t>
  </si>
  <si>
    <t xml:space="preserve">Overall % of samples with single residue </t>
  </si>
  <si>
    <t xml:space="preserve">Overall % of samples with multiple residues </t>
  </si>
  <si>
    <r>
      <t xml:space="preserve">Comparison of organic and non-organic wholesale prices for produce supplied through SFVS </t>
    </r>
    <r>
      <rPr>
        <sz val="11"/>
        <color theme="1"/>
        <rFont val="Calibri"/>
        <family val="2"/>
        <scheme val="minor"/>
      </rPr>
      <t>(Prices taken on 11/08/2017)</t>
    </r>
  </si>
  <si>
    <t xml:space="preserve">Comparison of pesticide residues in SFVS produce vs non-SFVS produce - 2015 only </t>
  </si>
  <si>
    <t>Total number of Samples Tested 2005 - 2016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</si>
</sst>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rgb="FF2F2F2F"/>
      <name val="Segoe U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left"/>
    </xf>
    <xf numFmtId="0" fontId="3" fillId="0" borderId="1" xfId="0" applyFont="1" applyBorder="1"/>
    <xf numFmtId="0" fontId="3" fillId="0" borderId="0" xfId="0" applyFont="1" applyBorder="1"/>
    <xf numFmtId="2" fontId="0" fillId="0" borderId="0" xfId="1" applyNumberFormat="1" applyFont="1"/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5" xfId="0" applyFont="1" applyBorder="1"/>
    <xf numFmtId="0" fontId="0" fillId="0" borderId="6" xfId="0" applyBorder="1"/>
    <xf numFmtId="0" fontId="2" fillId="0" borderId="7" xfId="0" applyFont="1" applyBorder="1"/>
    <xf numFmtId="0" fontId="2" fillId="0" borderId="3" xfId="0" applyFont="1" applyBorder="1"/>
    <xf numFmtId="0" fontId="0" fillId="0" borderId="0" xfId="0" applyFill="1" applyBorder="1"/>
    <xf numFmtId="2" fontId="2" fillId="0" borderId="0" xfId="0" applyNumberFormat="1" applyFont="1" applyBorder="1"/>
    <xf numFmtId="0" fontId="0" fillId="0" borderId="9" xfId="0" applyBorder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2" fillId="0" borderId="4" xfId="0" applyFont="1" applyBorder="1"/>
    <xf numFmtId="2" fontId="0" fillId="0" borderId="9" xfId="0" applyNumberFormat="1" applyBorder="1"/>
    <xf numFmtId="9" fontId="4" fillId="0" borderId="5" xfId="1" applyFont="1" applyBorder="1"/>
    <xf numFmtId="0" fontId="2" fillId="0" borderId="6" xfId="0" applyFont="1" applyBorder="1"/>
    <xf numFmtId="2" fontId="0" fillId="0" borderId="10" xfId="0" applyNumberFormat="1" applyBorder="1"/>
    <xf numFmtId="9" fontId="4" fillId="0" borderId="7" xfId="1" applyFont="1" applyBorder="1"/>
    <xf numFmtId="2" fontId="2" fillId="0" borderId="0" xfId="0" applyNumberFormat="1" applyFont="1"/>
    <xf numFmtId="0" fontId="0" fillId="0" borderId="0" xfId="0" applyFont="1"/>
    <xf numFmtId="0" fontId="0" fillId="0" borderId="0" xfId="0" applyNumberFormat="1" applyFont="1"/>
    <xf numFmtId="2" fontId="0" fillId="0" borderId="9" xfId="1" applyNumberFormat="1" applyFont="1" applyBorder="1"/>
    <xf numFmtId="2" fontId="0" fillId="0" borderId="5" xfId="0" applyNumberFormat="1" applyBorder="1"/>
    <xf numFmtId="2" fontId="0" fillId="0" borderId="9" xfId="0" applyNumberFormat="1" applyFont="1" applyBorder="1"/>
    <xf numFmtId="0" fontId="0" fillId="0" borderId="9" xfId="0" applyFont="1" applyBorder="1"/>
    <xf numFmtId="2" fontId="0" fillId="0" borderId="10" xfId="0" applyNumberFormat="1" applyFont="1" applyBorder="1"/>
    <xf numFmtId="2" fontId="0" fillId="0" borderId="7" xfId="0" applyNumberFormat="1" applyBorder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8" sqref="C18"/>
    </sheetView>
  </sheetViews>
  <sheetFormatPr defaultRowHeight="15" x14ac:dyDescent="0.25"/>
  <cols>
    <col min="1" max="1" width="17" customWidth="1"/>
    <col min="2" max="2" width="18.85546875" bestFit="1" customWidth="1"/>
    <col min="3" max="3" width="23.28515625" bestFit="1" customWidth="1"/>
    <col min="4" max="4" width="5.5703125" bestFit="1" customWidth="1"/>
    <col min="5" max="5" width="18.85546875" bestFit="1" customWidth="1"/>
    <col min="6" max="6" width="23.28515625" bestFit="1" customWidth="1"/>
    <col min="7" max="7" width="5.5703125" bestFit="1" customWidth="1"/>
    <col min="8" max="8" width="16.85546875" bestFit="1" customWidth="1"/>
    <col min="9" max="9" width="23.28515625" bestFit="1" customWidth="1"/>
    <col min="10" max="10" width="5.5703125" bestFit="1" customWidth="1"/>
    <col min="11" max="11" width="14.5703125" bestFit="1" customWidth="1"/>
    <col min="12" max="12" width="23.28515625" bestFit="1" customWidth="1"/>
    <col min="13" max="13" width="5.5703125" bestFit="1" customWidth="1"/>
    <col min="14" max="14" width="18.85546875" bestFit="1" customWidth="1"/>
    <col min="15" max="15" width="23.28515625" bestFit="1" customWidth="1"/>
    <col min="16" max="16" width="5.5703125" bestFit="1" customWidth="1"/>
    <col min="17" max="17" width="18.5703125" bestFit="1" customWidth="1"/>
    <col min="18" max="18" width="23.28515625" bestFit="1" customWidth="1"/>
    <col min="19" max="19" width="4.5703125" bestFit="1" customWidth="1"/>
    <col min="20" max="20" width="18.85546875" bestFit="1" customWidth="1"/>
    <col min="21" max="21" width="23.28515625" bestFit="1" customWidth="1"/>
    <col min="22" max="22" width="5.5703125" bestFit="1" customWidth="1"/>
    <col min="23" max="23" width="18.85546875" bestFit="1" customWidth="1"/>
    <col min="24" max="24" width="23.28515625" bestFit="1" customWidth="1"/>
    <col min="25" max="25" width="5.5703125" bestFit="1" customWidth="1"/>
    <col min="26" max="26" width="16.85546875" bestFit="1" customWidth="1"/>
    <col min="27" max="27" width="23.28515625" bestFit="1" customWidth="1"/>
    <col min="28" max="28" width="5.5703125" bestFit="1" customWidth="1"/>
  </cols>
  <sheetData>
    <row r="1" spans="1:28" x14ac:dyDescent="0.25">
      <c r="A1" s="1"/>
      <c r="B1" s="7" t="s">
        <v>123</v>
      </c>
      <c r="E1" s="7" t="s">
        <v>124</v>
      </c>
      <c r="F1" s="7"/>
      <c r="G1" s="7"/>
      <c r="H1" s="7" t="s">
        <v>125</v>
      </c>
      <c r="I1" s="7"/>
      <c r="J1" s="7"/>
      <c r="K1" s="7" t="s">
        <v>126</v>
      </c>
      <c r="L1" s="7"/>
      <c r="M1" s="7"/>
      <c r="N1" s="7" t="s">
        <v>127</v>
      </c>
      <c r="O1" s="7"/>
      <c r="P1" s="7"/>
      <c r="Q1" s="7" t="s">
        <v>128</v>
      </c>
      <c r="R1" s="7"/>
      <c r="S1" s="7"/>
      <c r="T1" s="7" t="s">
        <v>129</v>
      </c>
      <c r="U1" s="7"/>
      <c r="V1" s="7"/>
      <c r="W1" s="7" t="s">
        <v>130</v>
      </c>
      <c r="X1" s="7"/>
      <c r="Y1" s="7"/>
      <c r="Z1" s="7" t="s">
        <v>131</v>
      </c>
    </row>
    <row r="2" spans="1:28" s="40" customFormat="1" ht="45" x14ac:dyDescent="0.25">
      <c r="A2" s="45" t="s">
        <v>248</v>
      </c>
      <c r="D2" s="43">
        <v>205</v>
      </c>
      <c r="G2" s="43">
        <v>510</v>
      </c>
      <c r="J2" s="43">
        <v>421</v>
      </c>
      <c r="M2" s="43">
        <v>363</v>
      </c>
      <c r="P2" s="43">
        <v>416</v>
      </c>
      <c r="S2" s="43">
        <v>105</v>
      </c>
      <c r="V2" s="43">
        <v>51</v>
      </c>
      <c r="Y2" s="43">
        <v>94</v>
      </c>
      <c r="AB2" s="43">
        <v>35</v>
      </c>
    </row>
    <row r="3" spans="1:28" x14ac:dyDescent="0.25">
      <c r="A3" s="1"/>
      <c r="B3" s="2"/>
      <c r="C3" s="3" t="s">
        <v>132</v>
      </c>
      <c r="D3" t="s">
        <v>133</v>
      </c>
      <c r="F3" s="3" t="s">
        <v>132</v>
      </c>
      <c r="G3" t="s">
        <v>133</v>
      </c>
      <c r="I3" s="3" t="s">
        <v>132</v>
      </c>
      <c r="J3" t="s">
        <v>133</v>
      </c>
      <c r="L3" s="3" t="s">
        <v>132</v>
      </c>
      <c r="M3" t="s">
        <v>133</v>
      </c>
      <c r="O3" s="3" t="s">
        <v>132</v>
      </c>
      <c r="P3" t="s">
        <v>133</v>
      </c>
      <c r="R3" s="3" t="s">
        <v>132</v>
      </c>
      <c r="S3" t="s">
        <v>133</v>
      </c>
      <c r="U3" s="3" t="s">
        <v>132</v>
      </c>
      <c r="V3" t="s">
        <v>133</v>
      </c>
      <c r="X3" s="3" t="s">
        <v>132</v>
      </c>
      <c r="Y3" t="s">
        <v>133</v>
      </c>
      <c r="AA3" s="3" t="s">
        <v>132</v>
      </c>
      <c r="AB3" t="s">
        <v>133</v>
      </c>
    </row>
    <row r="4" spans="1:28" x14ac:dyDescent="0.25">
      <c r="A4" s="1">
        <v>1</v>
      </c>
      <c r="B4" s="2" t="s">
        <v>0</v>
      </c>
      <c r="C4" s="3">
        <v>177</v>
      </c>
      <c r="D4" s="4">
        <f>C4/D2*100</f>
        <v>86.341463414634148</v>
      </c>
      <c r="E4" s="3" t="s">
        <v>0</v>
      </c>
      <c r="F4" s="3">
        <v>192</v>
      </c>
      <c r="G4" s="4">
        <f>F4/G2*100</f>
        <v>37.647058823529413</v>
      </c>
      <c r="H4" s="2" t="s">
        <v>1</v>
      </c>
      <c r="I4" s="3">
        <v>217</v>
      </c>
      <c r="J4" s="4">
        <f>I4/J2*100</f>
        <v>51.543942992874115</v>
      </c>
      <c r="K4" s="2" t="s">
        <v>2</v>
      </c>
      <c r="L4" s="3">
        <v>125</v>
      </c>
      <c r="M4" s="4">
        <f>L4/M2*100</f>
        <v>34.435261707988978</v>
      </c>
      <c r="N4" s="2" t="s">
        <v>1</v>
      </c>
      <c r="O4" s="3">
        <v>401</v>
      </c>
      <c r="P4" s="4">
        <f>O4/P2*100</f>
        <v>96.394230769230774</v>
      </c>
      <c r="Q4" s="2" t="s">
        <v>3</v>
      </c>
      <c r="R4" s="3">
        <v>8</v>
      </c>
      <c r="S4" s="4">
        <f>R4/S2*100</f>
        <v>7.6190476190476195</v>
      </c>
      <c r="T4" s="2" t="s">
        <v>4</v>
      </c>
      <c r="U4" s="3">
        <v>9</v>
      </c>
      <c r="V4" s="4">
        <f>U4/V2*100</f>
        <v>17.647058823529413</v>
      </c>
      <c r="W4" s="2" t="s">
        <v>5</v>
      </c>
      <c r="X4" s="3">
        <v>83</v>
      </c>
      <c r="Y4" s="4">
        <f>X4/Y2*100</f>
        <v>88.297872340425528</v>
      </c>
      <c r="Z4" s="2" t="s">
        <v>6</v>
      </c>
      <c r="AA4" s="3">
        <v>24</v>
      </c>
      <c r="AB4" s="4">
        <f>AA4/AB2*100</f>
        <v>68.571428571428569</v>
      </c>
    </row>
    <row r="5" spans="1:28" x14ac:dyDescent="0.25">
      <c r="A5" s="1">
        <v>2</v>
      </c>
      <c r="B5" s="2" t="s">
        <v>7</v>
      </c>
      <c r="C5" s="3">
        <v>133</v>
      </c>
      <c r="D5" s="4">
        <f>C5/D2*100</f>
        <v>64.878048780487802</v>
      </c>
      <c r="E5" s="2" t="s">
        <v>7</v>
      </c>
      <c r="F5" s="3">
        <v>119</v>
      </c>
      <c r="G5" s="4">
        <f>F5/G2*100</f>
        <v>23.333333333333332</v>
      </c>
      <c r="H5" s="2" t="s">
        <v>8</v>
      </c>
      <c r="I5" s="3">
        <v>100</v>
      </c>
      <c r="J5" s="4">
        <f>I5/J2*100</f>
        <v>23.75296912114014</v>
      </c>
      <c r="K5" s="2" t="s">
        <v>9</v>
      </c>
      <c r="L5" s="3">
        <v>79</v>
      </c>
      <c r="M5" s="4">
        <f>L5/M2*100</f>
        <v>21.763085399449036</v>
      </c>
      <c r="N5" s="2" t="s">
        <v>10</v>
      </c>
      <c r="O5" s="3">
        <v>202</v>
      </c>
      <c r="P5" s="4">
        <f>O5/P2*100</f>
        <v>48.557692307692307</v>
      </c>
      <c r="Q5" s="2" t="s">
        <v>0</v>
      </c>
      <c r="R5" s="3">
        <v>7</v>
      </c>
      <c r="S5" s="4">
        <f>R5/S2*100</f>
        <v>6.666666666666667</v>
      </c>
      <c r="T5" s="2" t="s">
        <v>11</v>
      </c>
      <c r="U5" s="3">
        <v>6</v>
      </c>
      <c r="V5" s="4">
        <f>U5/V2*100</f>
        <v>11.76470588235294</v>
      </c>
      <c r="W5" s="2" t="s">
        <v>2</v>
      </c>
      <c r="X5" s="3">
        <v>80</v>
      </c>
      <c r="Y5" s="4">
        <f>X5/Y2*100</f>
        <v>85.106382978723403</v>
      </c>
      <c r="Z5" s="2" t="s">
        <v>12</v>
      </c>
      <c r="AA5" s="3">
        <v>15</v>
      </c>
      <c r="AB5" s="4">
        <f>AA5/AB2*100</f>
        <v>42.857142857142854</v>
      </c>
    </row>
    <row r="6" spans="1:28" x14ac:dyDescent="0.25">
      <c r="A6" s="1">
        <v>3</v>
      </c>
      <c r="B6" s="2" t="s">
        <v>1</v>
      </c>
      <c r="C6" s="3">
        <v>92</v>
      </c>
      <c r="D6" s="4">
        <f>C6/D2*100</f>
        <v>44.878048780487809</v>
      </c>
      <c r="E6" s="2" t="s">
        <v>13</v>
      </c>
      <c r="F6" s="3">
        <v>90</v>
      </c>
      <c r="G6" s="4">
        <f>F6/G2*100</f>
        <v>17.647058823529413</v>
      </c>
      <c r="H6" s="2" t="s">
        <v>10</v>
      </c>
      <c r="I6" s="3">
        <v>94</v>
      </c>
      <c r="J6" s="4">
        <f>I6/J2*100</f>
        <v>22.327790973871732</v>
      </c>
      <c r="K6" s="2" t="s">
        <v>14</v>
      </c>
      <c r="L6" s="3">
        <v>51</v>
      </c>
      <c r="M6" s="4">
        <f>L6/M2*100</f>
        <v>14.049586776859504</v>
      </c>
      <c r="N6" s="2" t="s">
        <v>13</v>
      </c>
      <c r="O6" s="3">
        <v>176</v>
      </c>
      <c r="P6" s="4">
        <f>O6/P2*100</f>
        <v>42.307692307692307</v>
      </c>
      <c r="Q6" s="2" t="s">
        <v>15</v>
      </c>
      <c r="R6" s="3">
        <v>6</v>
      </c>
      <c r="S6" s="4">
        <f>R6/S2*100</f>
        <v>5.7142857142857144</v>
      </c>
      <c r="T6" s="2" t="s">
        <v>2</v>
      </c>
      <c r="U6" s="3">
        <v>5</v>
      </c>
      <c r="V6" s="4">
        <f>U6/V2*100</f>
        <v>9.8039215686274517</v>
      </c>
      <c r="W6" s="2" t="s">
        <v>13</v>
      </c>
      <c r="X6" s="3">
        <v>75</v>
      </c>
      <c r="Y6" s="4">
        <f>X6/Y2*100</f>
        <v>79.787234042553195</v>
      </c>
      <c r="Z6" s="2" t="s">
        <v>2</v>
      </c>
      <c r="AA6" s="3">
        <v>12</v>
      </c>
      <c r="AB6" s="4">
        <f>AA6/AB2*100</f>
        <v>34.285714285714285</v>
      </c>
    </row>
    <row r="7" spans="1:28" x14ac:dyDescent="0.25">
      <c r="A7" s="1">
        <v>4</v>
      </c>
      <c r="B7" s="2" t="s">
        <v>16</v>
      </c>
      <c r="C7" s="3">
        <v>90</v>
      </c>
      <c r="D7" s="4">
        <f>C7/D2*100</f>
        <v>43.902439024390247</v>
      </c>
      <c r="E7" s="2" t="s">
        <v>16</v>
      </c>
      <c r="F7" s="3">
        <v>82</v>
      </c>
      <c r="G7" s="4">
        <f>F7/G2*100</f>
        <v>16.078431372549019</v>
      </c>
      <c r="H7" s="2" t="s">
        <v>17</v>
      </c>
      <c r="I7" s="3">
        <v>93</v>
      </c>
      <c r="J7" s="4">
        <f>I7/J2*100</f>
        <v>22.090261282660332</v>
      </c>
      <c r="K7" s="2" t="s">
        <v>8</v>
      </c>
      <c r="L7" s="3">
        <v>20</v>
      </c>
      <c r="M7" s="4">
        <f>L7/M2*100</f>
        <v>5.5096418732782375</v>
      </c>
      <c r="N7" s="2" t="s">
        <v>18</v>
      </c>
      <c r="O7" s="3">
        <v>175</v>
      </c>
      <c r="P7" s="4">
        <f>O7/P2*100</f>
        <v>42.067307692307693</v>
      </c>
      <c r="Q7" s="2" t="s">
        <v>19</v>
      </c>
      <c r="R7" s="3">
        <v>5</v>
      </c>
      <c r="S7" s="4">
        <f>R7/S2*100</f>
        <v>4.7619047619047619</v>
      </c>
      <c r="T7" s="2" t="s">
        <v>8</v>
      </c>
      <c r="U7" s="3">
        <v>3</v>
      </c>
      <c r="V7" s="4">
        <f>U7/V2*100</f>
        <v>5.8823529411764701</v>
      </c>
      <c r="W7" s="2" t="s">
        <v>20</v>
      </c>
      <c r="X7" s="3">
        <v>75</v>
      </c>
      <c r="Y7" s="4">
        <f>X7/Y2*100</f>
        <v>79.787234042553195</v>
      </c>
      <c r="Z7" s="2" t="s">
        <v>20</v>
      </c>
      <c r="AA7" s="3">
        <v>9</v>
      </c>
      <c r="AB7" s="4">
        <f>AA7/AB2*100</f>
        <v>25.714285714285712</v>
      </c>
    </row>
    <row r="8" spans="1:28" x14ac:dyDescent="0.25">
      <c r="A8" s="1">
        <v>5</v>
      </c>
      <c r="B8" s="2" t="s">
        <v>21</v>
      </c>
      <c r="C8" s="3">
        <v>74</v>
      </c>
      <c r="D8" s="4">
        <f>C8/D2*100</f>
        <v>36.097560975609753</v>
      </c>
      <c r="E8" s="2" t="s">
        <v>2</v>
      </c>
      <c r="F8" s="3">
        <v>79</v>
      </c>
      <c r="G8" s="4">
        <f>F8/G2*100</f>
        <v>15.490196078431373</v>
      </c>
      <c r="H8" s="2" t="s">
        <v>13</v>
      </c>
      <c r="I8" s="3">
        <v>74</v>
      </c>
      <c r="J8" s="4">
        <f>I8/J2*100</f>
        <v>17.577197149643705</v>
      </c>
      <c r="K8" s="2" t="s">
        <v>5</v>
      </c>
      <c r="L8" s="3">
        <v>17</v>
      </c>
      <c r="M8" s="4">
        <f>L8/M2*100</f>
        <v>4.6831955922865012</v>
      </c>
      <c r="N8" s="2" t="s">
        <v>20</v>
      </c>
      <c r="O8" s="3">
        <v>66</v>
      </c>
      <c r="P8" s="4">
        <f>O8/P2*100</f>
        <v>15.865384615384615</v>
      </c>
      <c r="Q8" s="2" t="s">
        <v>22</v>
      </c>
      <c r="R8" s="3">
        <v>5</v>
      </c>
      <c r="S8" s="4">
        <f>R8/S2*100</f>
        <v>4.7619047619047619</v>
      </c>
      <c r="T8" s="2" t="s">
        <v>23</v>
      </c>
      <c r="U8" s="3">
        <v>2</v>
      </c>
      <c r="V8" s="4">
        <f>U8/V2*100</f>
        <v>3.9215686274509802</v>
      </c>
      <c r="W8" s="2" t="s">
        <v>22</v>
      </c>
      <c r="X8" s="3">
        <v>58</v>
      </c>
      <c r="Y8" s="4">
        <f>X8/Y2*100</f>
        <v>61.702127659574465</v>
      </c>
      <c r="Z8" s="2" t="s">
        <v>24</v>
      </c>
      <c r="AA8" s="3">
        <v>7</v>
      </c>
      <c r="AB8" s="4">
        <f>AA8/AB2*100</f>
        <v>20</v>
      </c>
    </row>
    <row r="9" spans="1:28" x14ac:dyDescent="0.25">
      <c r="A9" s="1">
        <v>6</v>
      </c>
      <c r="B9" s="2" t="s">
        <v>2</v>
      </c>
      <c r="C9" s="3">
        <v>72</v>
      </c>
      <c r="D9" s="4">
        <f>C9/D2*100</f>
        <v>35.121951219512191</v>
      </c>
      <c r="E9" s="2" t="s">
        <v>25</v>
      </c>
      <c r="F9" s="3">
        <v>64</v>
      </c>
      <c r="G9" s="4">
        <f>F9/G2*100</f>
        <v>12.549019607843137</v>
      </c>
      <c r="H9" s="2" t="s">
        <v>26</v>
      </c>
      <c r="I9" s="3">
        <v>48</v>
      </c>
      <c r="J9" s="4">
        <f>I9/J2*100</f>
        <v>11.401425178147269</v>
      </c>
      <c r="K9" s="2" t="s">
        <v>4</v>
      </c>
      <c r="L9" s="3">
        <v>7</v>
      </c>
      <c r="M9" s="4">
        <f>L9/M2*100</f>
        <v>1.9283746556473829</v>
      </c>
      <c r="N9" s="2" t="s">
        <v>27</v>
      </c>
      <c r="O9" s="3">
        <v>51</v>
      </c>
      <c r="P9" s="4">
        <f>O9/P2*100</f>
        <v>12.259615384615383</v>
      </c>
      <c r="Q9" s="2" t="s">
        <v>2</v>
      </c>
      <c r="R9" s="3">
        <v>4</v>
      </c>
      <c r="S9" s="4">
        <f>R9/S2*100</f>
        <v>3.8095238095238098</v>
      </c>
      <c r="T9" s="2" t="s">
        <v>28</v>
      </c>
      <c r="U9" s="3">
        <v>2</v>
      </c>
      <c r="V9" s="4">
        <f>U9/V2*100</f>
        <v>3.9215686274509802</v>
      </c>
      <c r="W9" s="2" t="s">
        <v>29</v>
      </c>
      <c r="X9" s="3">
        <v>55</v>
      </c>
      <c r="Y9" s="4">
        <f>X9/Y2*100</f>
        <v>58.51063829787234</v>
      </c>
      <c r="Z9" s="2" t="s">
        <v>30</v>
      </c>
      <c r="AA9" s="3">
        <v>6</v>
      </c>
      <c r="AB9" s="4">
        <f>AA9/AB2*100</f>
        <v>17.142857142857142</v>
      </c>
    </row>
    <row r="10" spans="1:28" x14ac:dyDescent="0.25">
      <c r="A10" s="1">
        <v>7</v>
      </c>
      <c r="B10" s="2" t="s">
        <v>31</v>
      </c>
      <c r="C10" s="3">
        <v>71</v>
      </c>
      <c r="D10" s="4">
        <f>C10/D2*100</f>
        <v>34.634146341463413</v>
      </c>
      <c r="E10" s="2" t="s">
        <v>32</v>
      </c>
      <c r="F10" s="3">
        <v>63</v>
      </c>
      <c r="G10" s="4">
        <f>F10/G2*100</f>
        <v>12.352941176470589</v>
      </c>
      <c r="H10" s="2" t="s">
        <v>12</v>
      </c>
      <c r="I10" s="3">
        <v>48</v>
      </c>
      <c r="J10" s="4">
        <f>I10/J2*100</f>
        <v>11.401425178147269</v>
      </c>
      <c r="K10" s="2" t="s">
        <v>26</v>
      </c>
      <c r="L10" s="3">
        <v>4</v>
      </c>
      <c r="M10" s="4">
        <f>L10/M2*100</f>
        <v>1.1019283746556474</v>
      </c>
      <c r="N10" s="2" t="s">
        <v>28</v>
      </c>
      <c r="O10" s="3">
        <v>50</v>
      </c>
      <c r="P10" s="4">
        <f>O10/P2*100</f>
        <v>12.01923076923077</v>
      </c>
      <c r="Q10" s="2" t="s">
        <v>33</v>
      </c>
      <c r="R10" s="3">
        <v>4</v>
      </c>
      <c r="S10" s="4">
        <f>R14/S2*100</f>
        <v>3.8095238095238098</v>
      </c>
      <c r="T10" s="2" t="s">
        <v>9</v>
      </c>
      <c r="U10" s="3">
        <v>2</v>
      </c>
      <c r="V10" s="4">
        <f>U10/V2*100</f>
        <v>3.9215686274509802</v>
      </c>
      <c r="W10" s="2" t="s">
        <v>8</v>
      </c>
      <c r="X10" s="3">
        <v>49</v>
      </c>
      <c r="Y10" s="4">
        <f>X10/Y2*100</f>
        <v>52.12765957446809</v>
      </c>
      <c r="Z10" s="2" t="s">
        <v>8</v>
      </c>
      <c r="AA10" s="3">
        <v>5</v>
      </c>
      <c r="AB10" s="4">
        <f>AA10/AB2*100</f>
        <v>14.285714285714285</v>
      </c>
    </row>
    <row r="11" spans="1:28" x14ac:dyDescent="0.25">
      <c r="A11" s="1">
        <v>8</v>
      </c>
      <c r="B11" s="2" t="s">
        <v>9</v>
      </c>
      <c r="C11" s="3">
        <v>63</v>
      </c>
      <c r="D11" s="4">
        <f>C11/D2*100</f>
        <v>30.73170731707317</v>
      </c>
      <c r="E11" s="2" t="s">
        <v>3</v>
      </c>
      <c r="F11" s="3">
        <v>60</v>
      </c>
      <c r="G11" s="4">
        <f>F11/G2*100</f>
        <v>11.76470588235294</v>
      </c>
      <c r="H11" s="2" t="s">
        <v>34</v>
      </c>
      <c r="I11" s="3">
        <v>28</v>
      </c>
      <c r="J11" s="4">
        <f>I11/J2*100</f>
        <v>6.6508313539192399</v>
      </c>
      <c r="K11" s="2" t="s">
        <v>35</v>
      </c>
      <c r="L11" s="3">
        <v>4</v>
      </c>
      <c r="M11" s="4">
        <f>L11/M2*100</f>
        <v>1.1019283746556474</v>
      </c>
      <c r="N11" s="2" t="s">
        <v>36</v>
      </c>
      <c r="O11" s="3">
        <v>42</v>
      </c>
      <c r="P11" s="4">
        <f>O11/P2*100</f>
        <v>10.096153846153847</v>
      </c>
      <c r="Q11" s="2" t="s">
        <v>37</v>
      </c>
      <c r="R11" s="3">
        <v>4</v>
      </c>
      <c r="S11" s="4">
        <f>R11/S2*100</f>
        <v>3.8095238095238098</v>
      </c>
      <c r="T11" s="2" t="s">
        <v>38</v>
      </c>
      <c r="U11" s="3">
        <v>2</v>
      </c>
      <c r="V11" s="4">
        <f>U11/V2*100</f>
        <v>3.9215686274509802</v>
      </c>
      <c r="W11" s="2" t="s">
        <v>39</v>
      </c>
      <c r="X11" s="3">
        <v>46</v>
      </c>
      <c r="Y11" s="4">
        <f>X11/Y2*100</f>
        <v>48.936170212765958</v>
      </c>
      <c r="Z11" s="2" t="s">
        <v>11</v>
      </c>
      <c r="AA11" s="3">
        <v>5</v>
      </c>
      <c r="AB11" s="4">
        <f>AA11/AB2*100</f>
        <v>14.285714285714285</v>
      </c>
    </row>
    <row r="12" spans="1:28" x14ac:dyDescent="0.25">
      <c r="A12" s="1">
        <v>9</v>
      </c>
      <c r="B12" s="2" t="s">
        <v>25</v>
      </c>
      <c r="C12" s="3">
        <v>44</v>
      </c>
      <c r="D12" s="4">
        <f>C12/D2*100</f>
        <v>21.463414634146343</v>
      </c>
      <c r="E12" s="2" t="s">
        <v>31</v>
      </c>
      <c r="F12" s="3">
        <v>54</v>
      </c>
      <c r="G12" s="4">
        <f>F12/G2*100</f>
        <v>10.588235294117647</v>
      </c>
      <c r="H12" s="2" t="s">
        <v>40</v>
      </c>
      <c r="I12" s="3">
        <v>19</v>
      </c>
      <c r="J12" s="4">
        <f>I12/J2*100</f>
        <v>4.513064133016627</v>
      </c>
      <c r="K12" s="2" t="s">
        <v>29</v>
      </c>
      <c r="L12" s="3">
        <v>2</v>
      </c>
      <c r="M12" s="4">
        <f>L12/M2*100</f>
        <v>0.55096418732782371</v>
      </c>
      <c r="N12" s="2" t="s">
        <v>23</v>
      </c>
      <c r="O12" s="3">
        <v>39</v>
      </c>
      <c r="P12" s="4">
        <f>O12/P2*100</f>
        <v>9.375</v>
      </c>
      <c r="Q12" s="2" t="s">
        <v>32</v>
      </c>
      <c r="R12" s="3">
        <v>4</v>
      </c>
      <c r="S12" s="4">
        <f>R12/S2*100</f>
        <v>3.8095238095238098</v>
      </c>
      <c r="T12" s="2" t="s">
        <v>41</v>
      </c>
      <c r="U12" s="3">
        <v>1</v>
      </c>
      <c r="V12" s="4">
        <f>U12/V2*100</f>
        <v>1.9607843137254901</v>
      </c>
      <c r="W12" s="2" t="s">
        <v>32</v>
      </c>
      <c r="X12" s="3">
        <v>45</v>
      </c>
      <c r="Y12" s="4">
        <f>X12/Y2*100</f>
        <v>47.872340425531917</v>
      </c>
      <c r="Z12" s="2" t="s">
        <v>4</v>
      </c>
      <c r="AA12" s="3">
        <v>5</v>
      </c>
      <c r="AB12" s="4">
        <f>AA12/AB2*100</f>
        <v>14.285714285714285</v>
      </c>
    </row>
    <row r="13" spans="1:28" x14ac:dyDescent="0.25">
      <c r="A13" s="1">
        <v>10</v>
      </c>
      <c r="B13" s="2" t="s">
        <v>13</v>
      </c>
      <c r="C13" s="3">
        <v>35</v>
      </c>
      <c r="D13" s="4">
        <f>C13/D2*100</f>
        <v>17.073170731707318</v>
      </c>
      <c r="E13" s="2" t="s">
        <v>22</v>
      </c>
      <c r="F13" s="3">
        <v>51</v>
      </c>
      <c r="G13" s="4">
        <f>F13/G2*100</f>
        <v>10</v>
      </c>
      <c r="H13" s="2" t="s">
        <v>2</v>
      </c>
      <c r="I13" s="3">
        <v>4</v>
      </c>
      <c r="J13" s="4">
        <f>I13/J2*100</f>
        <v>0.95011876484560576</v>
      </c>
      <c r="K13" s="2" t="s">
        <v>42</v>
      </c>
      <c r="L13" s="3">
        <v>1</v>
      </c>
      <c r="M13" s="4">
        <f>L13/M2*100</f>
        <v>0.27548209366391185</v>
      </c>
      <c r="N13" s="2" t="s">
        <v>43</v>
      </c>
      <c r="O13" s="3">
        <v>37</v>
      </c>
      <c r="P13" s="4">
        <f>O13/P2*100</f>
        <v>8.8942307692307701</v>
      </c>
      <c r="Q13" s="2" t="s">
        <v>44</v>
      </c>
      <c r="R13" s="3">
        <v>4</v>
      </c>
      <c r="S13" s="4">
        <f>R13/S2*100</f>
        <v>3.8095238095238098</v>
      </c>
      <c r="T13" s="2" t="s">
        <v>0</v>
      </c>
      <c r="U13" s="3">
        <v>1</v>
      </c>
      <c r="V13" s="4">
        <f>U13/V2*100</f>
        <v>1.9607843137254901</v>
      </c>
      <c r="W13" s="2" t="s">
        <v>11</v>
      </c>
      <c r="X13" s="3">
        <v>26</v>
      </c>
      <c r="Y13" s="4">
        <f>X13/Y2*100</f>
        <v>27.659574468085108</v>
      </c>
      <c r="Z13" s="2" t="s">
        <v>45</v>
      </c>
      <c r="AA13" s="3">
        <v>5</v>
      </c>
      <c r="AB13" s="4">
        <f>AA13/AB2*100</f>
        <v>14.285714285714285</v>
      </c>
    </row>
    <row r="14" spans="1:28" x14ac:dyDescent="0.25">
      <c r="A14" s="1">
        <v>11</v>
      </c>
      <c r="B14" s="2" t="s">
        <v>4</v>
      </c>
      <c r="C14" s="3">
        <v>29</v>
      </c>
      <c r="D14" s="4">
        <f>C14/D2*100</f>
        <v>14.146341463414632</v>
      </c>
      <c r="E14" s="2" t="s">
        <v>45</v>
      </c>
      <c r="F14" s="3">
        <v>51</v>
      </c>
      <c r="G14" s="4">
        <f>F14/G2*100</f>
        <v>10</v>
      </c>
      <c r="H14" s="2" t="s">
        <v>46</v>
      </c>
      <c r="I14" s="3">
        <v>3</v>
      </c>
      <c r="J14" s="4">
        <f>I14/J2*100</f>
        <v>0.71258907363420432</v>
      </c>
      <c r="K14" s="2" t="s">
        <v>47</v>
      </c>
      <c r="L14" s="3">
        <v>1</v>
      </c>
      <c r="M14" s="4">
        <f>L14/M2*100</f>
        <v>0.27548209366391185</v>
      </c>
      <c r="N14" s="2" t="s">
        <v>48</v>
      </c>
      <c r="O14" s="3">
        <v>37</v>
      </c>
      <c r="P14" s="4">
        <f>O14/P2*100</f>
        <v>8.8942307692307701</v>
      </c>
      <c r="Q14" s="2" t="s">
        <v>49</v>
      </c>
      <c r="R14" s="3">
        <v>4</v>
      </c>
      <c r="S14" s="4">
        <f>R14/S2*100</f>
        <v>3.8095238095238098</v>
      </c>
      <c r="T14" s="2" t="s">
        <v>29</v>
      </c>
      <c r="U14" s="3">
        <v>1</v>
      </c>
      <c r="V14" s="4">
        <f>U14/V2*100</f>
        <v>1.9607843137254901</v>
      </c>
      <c r="W14" s="2" t="s">
        <v>50</v>
      </c>
      <c r="X14" s="3">
        <v>24</v>
      </c>
      <c r="Y14" s="4">
        <f>X14/Y2*100</f>
        <v>25.531914893617021</v>
      </c>
      <c r="Z14" s="2" t="s">
        <v>51</v>
      </c>
      <c r="AA14" s="3">
        <v>4</v>
      </c>
      <c r="AB14" s="4">
        <f>AA14/AB2*100</f>
        <v>11.428571428571429</v>
      </c>
    </row>
    <row r="15" spans="1:28" x14ac:dyDescent="0.25">
      <c r="A15" s="1">
        <v>12</v>
      </c>
      <c r="B15" s="2" t="s">
        <v>28</v>
      </c>
      <c r="C15" s="3">
        <v>26</v>
      </c>
      <c r="D15" s="4">
        <f>C15/D2*100</f>
        <v>12.682926829268293</v>
      </c>
      <c r="E15" s="2" t="s">
        <v>52</v>
      </c>
      <c r="F15" s="3">
        <v>38</v>
      </c>
      <c r="G15" s="4">
        <f>F15/G2*100</f>
        <v>7.4509803921568629</v>
      </c>
      <c r="H15" s="2" t="s">
        <v>28</v>
      </c>
      <c r="I15" s="3">
        <v>3</v>
      </c>
      <c r="J15" s="4">
        <f>I15/J2*100</f>
        <v>0.71258907363420432</v>
      </c>
      <c r="K15" s="2" t="s">
        <v>53</v>
      </c>
      <c r="L15" s="3">
        <v>1</v>
      </c>
      <c r="M15" s="4">
        <f>L15/M2*100</f>
        <v>0.27548209366391185</v>
      </c>
      <c r="N15" s="2" t="s">
        <v>54</v>
      </c>
      <c r="O15" s="3">
        <v>25</v>
      </c>
      <c r="P15" s="4">
        <f>O15/P2*100</f>
        <v>6.009615384615385</v>
      </c>
      <c r="Q15" s="2" t="s">
        <v>6</v>
      </c>
      <c r="R15" s="3">
        <v>3</v>
      </c>
      <c r="S15" s="4">
        <f>R15/S2*100</f>
        <v>2.8571428571428572</v>
      </c>
      <c r="W15" s="2" t="s">
        <v>55</v>
      </c>
      <c r="X15" s="3">
        <v>23</v>
      </c>
      <c r="Y15" s="4">
        <f>X15/Y2*100</f>
        <v>24.468085106382979</v>
      </c>
      <c r="Z15" s="2" t="s">
        <v>5</v>
      </c>
      <c r="AA15" s="3">
        <v>4</v>
      </c>
      <c r="AB15" s="4">
        <f>AA15/AB2*100</f>
        <v>11.428571428571429</v>
      </c>
    </row>
    <row r="16" spans="1:28" x14ac:dyDescent="0.25">
      <c r="A16" s="1">
        <v>13</v>
      </c>
      <c r="B16" s="2" t="s">
        <v>23</v>
      </c>
      <c r="C16" s="3">
        <v>23</v>
      </c>
      <c r="D16" s="4">
        <f>C16/D2*100</f>
        <v>11.219512195121952</v>
      </c>
      <c r="E16" s="2" t="s">
        <v>56</v>
      </c>
      <c r="F16" s="3">
        <v>34</v>
      </c>
      <c r="G16" s="4">
        <f>F16/G2*100</f>
        <v>6.666666666666667</v>
      </c>
      <c r="H16" s="2" t="s">
        <v>57</v>
      </c>
      <c r="I16" s="3">
        <v>2</v>
      </c>
      <c r="J16" s="4">
        <f>I16/J2*100</f>
        <v>0.47505938242280288</v>
      </c>
      <c r="N16" s="2" t="s">
        <v>33</v>
      </c>
      <c r="O16" s="3">
        <v>15</v>
      </c>
      <c r="P16" s="4">
        <f>O16/P2*100</f>
        <v>3.6057692307692304</v>
      </c>
      <c r="Q16" s="2" t="s">
        <v>17</v>
      </c>
      <c r="R16" s="3">
        <v>2</v>
      </c>
      <c r="S16" s="4">
        <f>R16/S2*100</f>
        <v>1.9047619047619049</v>
      </c>
      <c r="W16" s="2" t="s">
        <v>12</v>
      </c>
      <c r="X16" s="3">
        <v>18</v>
      </c>
      <c r="Y16" s="4">
        <f>X16/Y2*100</f>
        <v>19.148936170212767</v>
      </c>
      <c r="Z16" s="2" t="s">
        <v>25</v>
      </c>
      <c r="AA16" s="3">
        <v>4</v>
      </c>
      <c r="AB16" s="4">
        <f>AA16/AB2*100</f>
        <v>11.428571428571429</v>
      </c>
    </row>
    <row r="17" spans="1:28" x14ac:dyDescent="0.25">
      <c r="A17" s="1">
        <v>14</v>
      </c>
      <c r="B17" s="2" t="s">
        <v>58</v>
      </c>
      <c r="C17" s="3">
        <v>23</v>
      </c>
      <c r="D17" s="4">
        <f>C17/D2*100</f>
        <v>11.219512195121952</v>
      </c>
      <c r="E17" s="2" t="s">
        <v>23</v>
      </c>
      <c r="F17" s="3">
        <v>31</v>
      </c>
      <c r="G17" s="4">
        <f>F17/G2*100</f>
        <v>6.0784313725490193</v>
      </c>
      <c r="H17" s="2" t="s">
        <v>19</v>
      </c>
      <c r="I17" s="3">
        <v>1</v>
      </c>
      <c r="J17" s="4">
        <f>I17/J2*100</f>
        <v>0.23752969121140144</v>
      </c>
      <c r="N17" s="2" t="s">
        <v>59</v>
      </c>
      <c r="O17" s="3">
        <v>14</v>
      </c>
      <c r="P17" s="4">
        <f>O17/P2*100</f>
        <v>3.3653846153846154</v>
      </c>
      <c r="Q17" s="2" t="s">
        <v>60</v>
      </c>
      <c r="R17" s="3">
        <v>2</v>
      </c>
      <c r="S17" s="4">
        <f>R17/S2*100</f>
        <v>1.9047619047619049</v>
      </c>
      <c r="W17" s="2" t="s">
        <v>23</v>
      </c>
      <c r="X17" s="3">
        <v>13</v>
      </c>
      <c r="Y17" s="4">
        <f>X17/Y2*100</f>
        <v>13.829787234042554</v>
      </c>
      <c r="Z17" s="2" t="s">
        <v>0</v>
      </c>
      <c r="AA17" s="3">
        <v>3</v>
      </c>
      <c r="AB17" s="4">
        <f>AA17/AB2*100</f>
        <v>8.5714285714285712</v>
      </c>
    </row>
    <row r="18" spans="1:28" x14ac:dyDescent="0.25">
      <c r="A18" s="1">
        <v>15</v>
      </c>
      <c r="B18" s="2" t="s">
        <v>52</v>
      </c>
      <c r="C18" s="3">
        <v>23</v>
      </c>
      <c r="D18" s="4">
        <f>C18/D2*100</f>
        <v>11.219512195121952</v>
      </c>
      <c r="E18" s="2" t="s">
        <v>12</v>
      </c>
      <c r="F18" s="3">
        <v>28</v>
      </c>
      <c r="G18" s="4">
        <f>F18/G2*100</f>
        <v>5.4901960784313726</v>
      </c>
      <c r="H18" s="2" t="s">
        <v>61</v>
      </c>
      <c r="I18" s="3">
        <v>1</v>
      </c>
      <c r="J18" s="4">
        <f>I18/J2*100</f>
        <v>0.23752969121140144</v>
      </c>
      <c r="N18" s="2" t="s">
        <v>57</v>
      </c>
      <c r="O18" s="3">
        <v>12</v>
      </c>
      <c r="P18" s="4">
        <f>O18/P2*100</f>
        <v>2.8846153846153846</v>
      </c>
      <c r="Q18" s="2" t="s">
        <v>25</v>
      </c>
      <c r="R18" s="3">
        <v>2</v>
      </c>
      <c r="S18" s="4">
        <f>R18/S2*100</f>
        <v>1.9047619047619049</v>
      </c>
      <c r="W18" s="2" t="s">
        <v>9</v>
      </c>
      <c r="X18" s="3">
        <v>13</v>
      </c>
      <c r="Y18" s="4">
        <f>X18/Y2*100</f>
        <v>13.829787234042554</v>
      </c>
      <c r="Z18" s="2" t="s">
        <v>16</v>
      </c>
      <c r="AA18" s="3">
        <v>3</v>
      </c>
      <c r="AB18" s="4">
        <f>AA18/AB2*100</f>
        <v>8.5714285714285712</v>
      </c>
    </row>
    <row r="19" spans="1:28" x14ac:dyDescent="0.25">
      <c r="A19" s="1">
        <v>16</v>
      </c>
      <c r="B19" s="2" t="s">
        <v>62</v>
      </c>
      <c r="C19" s="3">
        <v>22</v>
      </c>
      <c r="D19" s="4">
        <f>C19/D2*100</f>
        <v>10.731707317073171</v>
      </c>
      <c r="E19" s="2" t="s">
        <v>4</v>
      </c>
      <c r="F19" s="3">
        <v>27</v>
      </c>
      <c r="G19" s="4">
        <f>F19/G2*100</f>
        <v>5.2941176470588234</v>
      </c>
      <c r="H19" s="2" t="s">
        <v>0</v>
      </c>
      <c r="I19" s="3">
        <v>1</v>
      </c>
      <c r="J19" s="4">
        <f>I19/J2*100</f>
        <v>0.23752969121140144</v>
      </c>
      <c r="N19" s="2" t="s">
        <v>63</v>
      </c>
      <c r="O19" s="3">
        <v>12</v>
      </c>
      <c r="P19" s="4">
        <f>O19/P2*100</f>
        <v>2.8846153846153846</v>
      </c>
      <c r="Q19" s="2" t="s">
        <v>24</v>
      </c>
      <c r="R19" s="3">
        <v>1</v>
      </c>
      <c r="S19" s="4">
        <f>R19/S2*100</f>
        <v>0.95238095238095244</v>
      </c>
      <c r="W19" s="2" t="s">
        <v>34</v>
      </c>
      <c r="X19" s="3">
        <v>12</v>
      </c>
      <c r="Y19" s="4">
        <f>X19/Y2*100</f>
        <v>12.76595744680851</v>
      </c>
      <c r="Z19" s="2" t="s">
        <v>64</v>
      </c>
      <c r="AA19" s="3">
        <v>2</v>
      </c>
      <c r="AB19" s="4">
        <f>AA19/AB2*100</f>
        <v>5.7142857142857144</v>
      </c>
    </row>
    <row r="20" spans="1:28" x14ac:dyDescent="0.25">
      <c r="A20" s="1">
        <v>17</v>
      </c>
      <c r="B20" s="2" t="s">
        <v>65</v>
      </c>
      <c r="C20" s="3">
        <v>15</v>
      </c>
      <c r="D20" s="4">
        <f>C20/D2*100</f>
        <v>7.3170731707317067</v>
      </c>
      <c r="E20" s="2" t="s">
        <v>20</v>
      </c>
      <c r="F20" s="3">
        <v>23</v>
      </c>
      <c r="G20" s="4">
        <f>F20/G2*100</f>
        <v>4.5098039215686274</v>
      </c>
      <c r="H20" s="2" t="s">
        <v>66</v>
      </c>
      <c r="I20" s="3">
        <v>1</v>
      </c>
      <c r="J20" s="4">
        <f>I20/J2*100</f>
        <v>0.23752969121140144</v>
      </c>
      <c r="N20" s="2" t="s">
        <v>8</v>
      </c>
      <c r="O20" s="3">
        <v>9</v>
      </c>
      <c r="P20" s="4">
        <f>O20/P2*100</f>
        <v>2.1634615384615383</v>
      </c>
      <c r="Q20" s="2" t="s">
        <v>67</v>
      </c>
      <c r="R20" s="3">
        <v>1</v>
      </c>
      <c r="S20" s="4">
        <f>R24/S2*100</f>
        <v>0.95238095238095244</v>
      </c>
      <c r="W20" s="2" t="s">
        <v>28</v>
      </c>
      <c r="X20" s="3">
        <v>12</v>
      </c>
      <c r="Y20" s="4">
        <f>X20/Y2*100</f>
        <v>12.76595744680851</v>
      </c>
      <c r="Z20" s="2" t="s">
        <v>68</v>
      </c>
      <c r="AA20" s="3">
        <v>2</v>
      </c>
      <c r="AB20" s="4">
        <f>AA20/AB2*100</f>
        <v>5.7142857142857144</v>
      </c>
    </row>
    <row r="21" spans="1:28" x14ac:dyDescent="0.25">
      <c r="A21" s="1">
        <v>18</v>
      </c>
      <c r="B21" s="2" t="s">
        <v>50</v>
      </c>
      <c r="C21" s="3">
        <v>15</v>
      </c>
      <c r="D21" s="4">
        <f>C21/D2*100</f>
        <v>7.3170731707317067</v>
      </c>
      <c r="E21" s="2" t="s">
        <v>39</v>
      </c>
      <c r="F21" s="3">
        <v>21</v>
      </c>
      <c r="G21" s="4">
        <f>F21/G2*100</f>
        <v>4.117647058823529</v>
      </c>
      <c r="H21" s="2" t="s">
        <v>48</v>
      </c>
      <c r="I21" s="3">
        <v>1</v>
      </c>
      <c r="J21" s="4">
        <f>I21/J2*100</f>
        <v>0.23752969121140144</v>
      </c>
      <c r="N21" s="2" t="s">
        <v>25</v>
      </c>
      <c r="O21" s="3">
        <v>9</v>
      </c>
      <c r="P21" s="4">
        <f>O21/P2*100</f>
        <v>2.1634615384615383</v>
      </c>
      <c r="Q21" s="2" t="s">
        <v>69</v>
      </c>
      <c r="R21" s="3">
        <v>1</v>
      </c>
      <c r="S21" s="4">
        <f>R25/S2*100</f>
        <v>0.95238095238095244</v>
      </c>
      <c r="W21" s="2" t="s">
        <v>70</v>
      </c>
      <c r="X21" s="3">
        <v>11</v>
      </c>
      <c r="Y21" s="4">
        <f>X21/Y2*100</f>
        <v>11.702127659574469</v>
      </c>
      <c r="Z21" s="2" t="s">
        <v>63</v>
      </c>
      <c r="AA21" s="3">
        <v>2</v>
      </c>
      <c r="AB21" s="4">
        <f>AA21/AB2*100</f>
        <v>5.7142857142857144</v>
      </c>
    </row>
    <row r="22" spans="1:28" x14ac:dyDescent="0.25">
      <c r="A22" s="1">
        <v>19</v>
      </c>
      <c r="B22" s="2" t="s">
        <v>11</v>
      </c>
      <c r="C22" s="3">
        <v>13</v>
      </c>
      <c r="D22" s="4">
        <f>C22/D2*100</f>
        <v>6.3414634146341466</v>
      </c>
      <c r="E22" s="5" t="s">
        <v>71</v>
      </c>
      <c r="F22" s="6">
        <v>15</v>
      </c>
      <c r="G22" s="4">
        <f>F22/G2*100</f>
        <v>2.9411764705882351</v>
      </c>
      <c r="H22" s="2" t="s">
        <v>72</v>
      </c>
      <c r="I22" s="3">
        <v>1</v>
      </c>
      <c r="J22" s="4">
        <f>I22/J2*100</f>
        <v>0.23752969121140144</v>
      </c>
      <c r="N22" s="2" t="s">
        <v>4</v>
      </c>
      <c r="O22" s="3">
        <v>8</v>
      </c>
      <c r="P22" s="4">
        <f>O22/P2*100</f>
        <v>1.9230769230769231</v>
      </c>
      <c r="Q22" s="2" t="s">
        <v>28</v>
      </c>
      <c r="R22" s="3">
        <v>1</v>
      </c>
      <c r="S22" s="4">
        <f>R26/S2*100</f>
        <v>0.95238095238095244</v>
      </c>
      <c r="W22" s="2" t="s">
        <v>73</v>
      </c>
      <c r="X22" s="3">
        <v>11</v>
      </c>
      <c r="Y22" s="4">
        <f>X22/Y2*100</f>
        <v>11.702127659574469</v>
      </c>
      <c r="Z22" s="2" t="s">
        <v>34</v>
      </c>
      <c r="AA22" s="3">
        <v>1</v>
      </c>
      <c r="AB22" s="4">
        <f>AA22/AB2*100</f>
        <v>2.8571428571428572</v>
      </c>
    </row>
    <row r="23" spans="1:28" x14ac:dyDescent="0.25">
      <c r="A23" s="1">
        <v>20</v>
      </c>
      <c r="B23" s="2" t="s">
        <v>10</v>
      </c>
      <c r="C23" s="3">
        <v>12</v>
      </c>
      <c r="D23" s="4">
        <f>C23/D2*100</f>
        <v>5.8536585365853666</v>
      </c>
      <c r="E23" s="2" t="s">
        <v>74</v>
      </c>
      <c r="F23" s="3">
        <v>15</v>
      </c>
      <c r="G23" s="4">
        <f>F23/G2*100</f>
        <v>2.9411764705882351</v>
      </c>
      <c r="N23" s="2" t="s">
        <v>75</v>
      </c>
      <c r="O23" s="3">
        <v>6</v>
      </c>
      <c r="P23" s="4">
        <f>O23/P2*100</f>
        <v>1.4423076923076923</v>
      </c>
      <c r="Q23" s="2" t="s">
        <v>5</v>
      </c>
      <c r="R23" s="3">
        <v>1</v>
      </c>
      <c r="S23" s="4">
        <f>R27/S2*100</f>
        <v>0.95238095238095244</v>
      </c>
      <c r="W23" s="2" t="s">
        <v>25</v>
      </c>
      <c r="X23" s="3">
        <v>11</v>
      </c>
      <c r="Y23" s="4">
        <f>X23/Y2*100</f>
        <v>11.702127659574469</v>
      </c>
      <c r="Z23" s="2" t="s">
        <v>60</v>
      </c>
      <c r="AA23" s="3">
        <v>1</v>
      </c>
      <c r="AB23" s="4">
        <f>AA23/AB2*100</f>
        <v>2.8571428571428572</v>
      </c>
    </row>
    <row r="24" spans="1:28" x14ac:dyDescent="0.25">
      <c r="A24" s="1">
        <v>21</v>
      </c>
      <c r="B24" s="2" t="s">
        <v>3</v>
      </c>
      <c r="C24" s="3">
        <v>11</v>
      </c>
      <c r="D24" s="4">
        <f>C24/D2*100</f>
        <v>5.3658536585365857</v>
      </c>
      <c r="E24" s="2" t="s">
        <v>11</v>
      </c>
      <c r="F24" s="3">
        <v>15</v>
      </c>
      <c r="G24" s="4">
        <f>F24/G2*100</f>
        <v>2.9411764705882351</v>
      </c>
      <c r="N24" s="2" t="s">
        <v>76</v>
      </c>
      <c r="O24" s="3">
        <v>6</v>
      </c>
      <c r="P24" s="4">
        <f>O24/P2*100</f>
        <v>1.4423076923076923</v>
      </c>
      <c r="Q24" s="2" t="s">
        <v>39</v>
      </c>
      <c r="R24" s="3">
        <v>1</v>
      </c>
      <c r="S24" s="4">
        <f>R28/S2*100</f>
        <v>0.95238095238095244</v>
      </c>
      <c r="W24" s="2" t="s">
        <v>4</v>
      </c>
      <c r="X24" s="3">
        <v>10</v>
      </c>
      <c r="Y24" s="4">
        <f>X24/Y2*100</f>
        <v>10.638297872340425</v>
      </c>
      <c r="Z24" s="2" t="s">
        <v>77</v>
      </c>
      <c r="AA24" s="3">
        <v>1</v>
      </c>
      <c r="AB24" s="4">
        <f>AA24/AB2*100</f>
        <v>2.8571428571428572</v>
      </c>
    </row>
    <row r="25" spans="1:28" x14ac:dyDescent="0.25">
      <c r="A25" s="1">
        <v>22</v>
      </c>
      <c r="B25" s="2" t="s">
        <v>68</v>
      </c>
      <c r="C25" s="3">
        <v>11</v>
      </c>
      <c r="D25" s="4">
        <f>C25/D2*100</f>
        <v>5.3658536585365857</v>
      </c>
      <c r="E25" s="2" t="s">
        <v>21</v>
      </c>
      <c r="F25" s="3">
        <v>15</v>
      </c>
      <c r="G25" s="4">
        <f>F25/G2*100</f>
        <v>2.9411764705882351</v>
      </c>
      <c r="N25" s="2" t="s">
        <v>78</v>
      </c>
      <c r="O25" s="3">
        <v>6</v>
      </c>
      <c r="P25" s="4">
        <f>O25/P2*100</f>
        <v>1.4423076923076923</v>
      </c>
      <c r="Q25" s="2" t="s">
        <v>79</v>
      </c>
      <c r="R25" s="3">
        <v>1</v>
      </c>
      <c r="S25" s="4">
        <f>R29/S2*100</f>
        <v>0.95238095238095244</v>
      </c>
      <c r="W25" s="2" t="s">
        <v>80</v>
      </c>
      <c r="X25" s="3">
        <v>8</v>
      </c>
      <c r="Y25" s="4">
        <f>X25/Y2*100</f>
        <v>8.5106382978723403</v>
      </c>
      <c r="Z25" s="2" t="s">
        <v>81</v>
      </c>
      <c r="AA25" s="3">
        <v>1</v>
      </c>
      <c r="AB25" s="4">
        <f>AA25/AB2*100</f>
        <v>2.8571428571428572</v>
      </c>
    </row>
    <row r="26" spans="1:28" x14ac:dyDescent="0.25">
      <c r="A26" s="1">
        <v>23</v>
      </c>
      <c r="B26" s="2" t="s">
        <v>37</v>
      </c>
      <c r="C26" s="3">
        <v>7</v>
      </c>
      <c r="D26" s="4">
        <f>C26/D2*100</f>
        <v>3.4146341463414638</v>
      </c>
      <c r="E26" s="2" t="s">
        <v>1</v>
      </c>
      <c r="F26" s="3">
        <v>14</v>
      </c>
      <c r="G26" s="4">
        <f>F26/G2*100</f>
        <v>2.7450980392156863</v>
      </c>
      <c r="N26" s="2" t="s">
        <v>82</v>
      </c>
      <c r="O26" s="3">
        <v>6</v>
      </c>
      <c r="P26" s="4">
        <f>O26/P2*100</f>
        <v>1.4423076923076923</v>
      </c>
      <c r="Q26" s="2" t="s">
        <v>83</v>
      </c>
      <c r="R26" s="3">
        <v>1</v>
      </c>
      <c r="S26" s="4">
        <f>R30/S2*100</f>
        <v>0.95238095238095244</v>
      </c>
      <c r="W26" s="2" t="s">
        <v>6</v>
      </c>
      <c r="X26" s="3">
        <v>8</v>
      </c>
      <c r="Y26" s="4">
        <f>X26/Y2*100</f>
        <v>8.5106382978723403</v>
      </c>
      <c r="Z26" s="2" t="s">
        <v>84</v>
      </c>
      <c r="AA26" s="3">
        <v>1</v>
      </c>
      <c r="AB26" s="4">
        <f>AA26/AB2*100</f>
        <v>2.8571428571428572</v>
      </c>
    </row>
    <row r="27" spans="1:28" x14ac:dyDescent="0.25">
      <c r="A27" s="1">
        <v>24</v>
      </c>
      <c r="B27" s="2" t="s">
        <v>20</v>
      </c>
      <c r="C27" s="3">
        <v>7</v>
      </c>
      <c r="D27" s="4">
        <f>C27/D2*100</f>
        <v>3.4146341463414638</v>
      </c>
      <c r="E27" s="2" t="s">
        <v>85</v>
      </c>
      <c r="F27" s="3">
        <v>14</v>
      </c>
      <c r="G27" s="4">
        <f>F27/G2*100</f>
        <v>2.7450980392156863</v>
      </c>
      <c r="N27" s="2" t="s">
        <v>86</v>
      </c>
      <c r="O27" s="3">
        <v>5</v>
      </c>
      <c r="P27" s="4">
        <f>O27/P2*100</f>
        <v>1.2019230769230771</v>
      </c>
      <c r="Q27" s="2" t="s">
        <v>20</v>
      </c>
      <c r="R27" s="3">
        <v>1</v>
      </c>
      <c r="S27" s="4">
        <v>0.95</v>
      </c>
      <c r="W27" s="2" t="s">
        <v>87</v>
      </c>
      <c r="X27" s="3">
        <v>8</v>
      </c>
      <c r="Y27" s="4">
        <f>X27/Y2*100</f>
        <v>8.5106382978723403</v>
      </c>
    </row>
    <row r="28" spans="1:28" x14ac:dyDescent="0.25">
      <c r="A28" s="1">
        <v>25</v>
      </c>
      <c r="B28" s="2" t="s">
        <v>88</v>
      </c>
      <c r="C28" s="3">
        <v>7</v>
      </c>
      <c r="D28" s="4">
        <f>C28/D2*100</f>
        <v>3.4146341463414638</v>
      </c>
      <c r="E28" s="2" t="s">
        <v>10</v>
      </c>
      <c r="F28" s="3">
        <v>12</v>
      </c>
      <c r="G28" s="4">
        <f>F28/G2*100</f>
        <v>2.3529411764705883</v>
      </c>
      <c r="N28" s="2" t="s">
        <v>40</v>
      </c>
      <c r="O28" s="3">
        <v>4</v>
      </c>
      <c r="P28" s="4">
        <f>O28/P2*100</f>
        <v>0.96153846153846156</v>
      </c>
      <c r="Q28" s="2" t="s">
        <v>48</v>
      </c>
      <c r="R28" s="3">
        <v>1</v>
      </c>
      <c r="S28" s="4">
        <v>0.95</v>
      </c>
      <c r="W28" s="2" t="s">
        <v>37</v>
      </c>
      <c r="X28" s="3">
        <v>8</v>
      </c>
      <c r="Y28" s="4">
        <f>X28/Y2*100</f>
        <v>8.5106382978723403</v>
      </c>
    </row>
    <row r="29" spans="1:28" x14ac:dyDescent="0.25">
      <c r="A29" s="1">
        <v>26</v>
      </c>
      <c r="B29" s="2" t="s">
        <v>70</v>
      </c>
      <c r="C29" s="3">
        <v>5</v>
      </c>
      <c r="D29" s="4">
        <f>C29/D2*100</f>
        <v>2.4390243902439024</v>
      </c>
      <c r="E29" s="2" t="s">
        <v>24</v>
      </c>
      <c r="F29" s="3">
        <v>11</v>
      </c>
      <c r="G29" s="4">
        <f>F29/G2*100</f>
        <v>2.1568627450980391</v>
      </c>
      <c r="N29" s="2" t="s">
        <v>89</v>
      </c>
      <c r="O29" s="3">
        <v>4</v>
      </c>
      <c r="P29" s="4">
        <f>O29/P2*100</f>
        <v>0.96153846153846156</v>
      </c>
      <c r="Q29" s="2" t="s">
        <v>90</v>
      </c>
      <c r="R29" s="3">
        <v>1</v>
      </c>
      <c r="S29" s="4">
        <v>0.95</v>
      </c>
      <c r="W29" s="2" t="s">
        <v>53</v>
      </c>
      <c r="X29" s="3">
        <v>8</v>
      </c>
      <c r="Y29" s="4">
        <f>X29/Y2*100</f>
        <v>8.5106382978723403</v>
      </c>
    </row>
    <row r="30" spans="1:28" x14ac:dyDescent="0.25">
      <c r="A30" s="1">
        <v>27</v>
      </c>
      <c r="B30" s="2" t="s">
        <v>5</v>
      </c>
      <c r="C30" s="3">
        <v>5</v>
      </c>
      <c r="D30" s="4">
        <f>C30/D2*100</f>
        <v>2.4390243902439024</v>
      </c>
      <c r="E30" s="2" t="s">
        <v>91</v>
      </c>
      <c r="F30" s="3">
        <v>11</v>
      </c>
      <c r="G30" s="4">
        <f>F30/G2*100</f>
        <v>2.1568627450980391</v>
      </c>
      <c r="N30" s="2" t="s">
        <v>12</v>
      </c>
      <c r="O30" s="3">
        <v>4</v>
      </c>
      <c r="P30" s="4">
        <f>O30/P2*100</f>
        <v>0.96153846153846156</v>
      </c>
      <c r="Q30" s="2" t="s">
        <v>16</v>
      </c>
      <c r="R30" s="3">
        <v>1</v>
      </c>
      <c r="S30" s="4">
        <v>0.95</v>
      </c>
      <c r="W30" s="2" t="s">
        <v>3</v>
      </c>
      <c r="X30" s="3">
        <v>7</v>
      </c>
      <c r="Y30" s="4">
        <f>X30/Y2*100</f>
        <v>7.4468085106382977</v>
      </c>
    </row>
    <row r="31" spans="1:28" x14ac:dyDescent="0.25">
      <c r="A31" s="1">
        <v>28</v>
      </c>
      <c r="B31" s="2" t="s">
        <v>38</v>
      </c>
      <c r="C31" s="3">
        <v>5</v>
      </c>
      <c r="D31" s="4">
        <f>C31/D2*100</f>
        <v>2.4390243902439024</v>
      </c>
      <c r="E31" s="2" t="s">
        <v>64</v>
      </c>
      <c r="F31" s="3">
        <v>8</v>
      </c>
      <c r="G31" s="4">
        <f>F31/G2*100</f>
        <v>1.5686274509803921</v>
      </c>
      <c r="N31" s="2" t="s">
        <v>39</v>
      </c>
      <c r="O31" s="3">
        <v>4</v>
      </c>
      <c r="P31" s="4">
        <f>O31/P2*100</f>
        <v>0.96153846153846156</v>
      </c>
      <c r="W31" s="2" t="s">
        <v>86</v>
      </c>
      <c r="X31" s="3">
        <v>7</v>
      </c>
      <c r="Y31" s="4">
        <f>X31/Y2*100</f>
        <v>7.4468085106382977</v>
      </c>
    </row>
    <row r="32" spans="1:28" x14ac:dyDescent="0.25">
      <c r="A32" s="1">
        <v>29</v>
      </c>
      <c r="B32" s="2" t="s">
        <v>92</v>
      </c>
      <c r="C32" s="3">
        <v>4</v>
      </c>
      <c r="D32" s="4">
        <f>C32/D2*100</f>
        <v>1.9512195121951219</v>
      </c>
      <c r="E32" s="2" t="s">
        <v>58</v>
      </c>
      <c r="F32" s="3">
        <v>8</v>
      </c>
      <c r="G32" s="4">
        <f>F32/G2*100</f>
        <v>1.5686274509803921</v>
      </c>
      <c r="N32" s="2" t="s">
        <v>3</v>
      </c>
      <c r="O32" s="3">
        <v>3</v>
      </c>
      <c r="P32" s="4">
        <f>O32/P2*100</f>
        <v>0.72115384615384615</v>
      </c>
      <c r="W32" s="2" t="s">
        <v>60</v>
      </c>
      <c r="X32" s="3">
        <v>6</v>
      </c>
      <c r="Y32" s="4">
        <f>X32/Y2*100</f>
        <v>6.3829787234042552</v>
      </c>
    </row>
    <row r="33" spans="1:25" x14ac:dyDescent="0.25">
      <c r="A33" s="1">
        <v>30</v>
      </c>
      <c r="B33" s="2" t="s">
        <v>43</v>
      </c>
      <c r="C33" s="3">
        <v>4</v>
      </c>
      <c r="D33" s="4">
        <f>C33/D2*100</f>
        <v>1.9512195121951219</v>
      </c>
      <c r="E33" s="2" t="s">
        <v>5</v>
      </c>
      <c r="F33" s="3">
        <v>8</v>
      </c>
      <c r="G33" s="4">
        <f>F33/G2*100</f>
        <v>1.5686274509803921</v>
      </c>
      <c r="N33" s="2" t="s">
        <v>50</v>
      </c>
      <c r="O33" s="3">
        <v>3</v>
      </c>
      <c r="P33" s="4">
        <f>O33/P2*100</f>
        <v>0.72115384615384615</v>
      </c>
      <c r="W33" s="2" t="s">
        <v>77</v>
      </c>
      <c r="X33" s="3">
        <v>5</v>
      </c>
      <c r="Y33" s="4">
        <f>X33/Y2*100</f>
        <v>5.3191489361702127</v>
      </c>
    </row>
    <row r="34" spans="1:25" x14ac:dyDescent="0.25">
      <c r="A34" s="1">
        <v>31</v>
      </c>
      <c r="B34" s="2" t="s">
        <v>22</v>
      </c>
      <c r="C34" s="3">
        <v>3</v>
      </c>
      <c r="D34" s="4">
        <f>C34/D2*100</f>
        <v>1.4634146341463417</v>
      </c>
      <c r="E34" s="2" t="s">
        <v>93</v>
      </c>
      <c r="F34" s="3">
        <v>6</v>
      </c>
      <c r="G34" s="4">
        <f>F34/G2*100</f>
        <v>1.1764705882352942</v>
      </c>
      <c r="N34" s="2" t="s">
        <v>29</v>
      </c>
      <c r="O34" s="3">
        <v>3</v>
      </c>
      <c r="P34" s="4">
        <f>O34/P2*100</f>
        <v>0.72115384615384615</v>
      </c>
      <c r="W34" s="2" t="s">
        <v>71</v>
      </c>
      <c r="X34" s="3">
        <v>4</v>
      </c>
      <c r="Y34" s="4">
        <f>X34/Y2*100</f>
        <v>4.2553191489361701</v>
      </c>
    </row>
    <row r="35" spans="1:25" x14ac:dyDescent="0.25">
      <c r="A35" s="1">
        <v>32</v>
      </c>
      <c r="B35" s="2" t="s">
        <v>29</v>
      </c>
      <c r="C35" s="3">
        <v>2</v>
      </c>
      <c r="D35" s="4">
        <f>C35/D2*100</f>
        <v>0.97560975609756095</v>
      </c>
      <c r="E35" s="2" t="s">
        <v>62</v>
      </c>
      <c r="F35" s="3">
        <v>6</v>
      </c>
      <c r="G35" s="4">
        <f>F35/G2*100</f>
        <v>1.1764705882352942</v>
      </c>
      <c r="N35" s="2" t="s">
        <v>94</v>
      </c>
      <c r="O35" s="3">
        <v>2</v>
      </c>
      <c r="P35" s="4">
        <f>O35/P2*100</f>
        <v>0.48076923076923078</v>
      </c>
      <c r="W35" s="2" t="s">
        <v>52</v>
      </c>
      <c r="X35" s="3">
        <v>4</v>
      </c>
      <c r="Y35" s="4">
        <f>X35/Y2*100</f>
        <v>4.2553191489361701</v>
      </c>
    </row>
    <row r="36" spans="1:25" x14ac:dyDescent="0.25">
      <c r="A36" s="1">
        <v>33</v>
      </c>
      <c r="B36" s="2" t="s">
        <v>85</v>
      </c>
      <c r="C36" s="3">
        <v>2</v>
      </c>
      <c r="D36" s="4">
        <f>C36/D2*100</f>
        <v>0.97560975609756095</v>
      </c>
      <c r="E36" s="2" t="s">
        <v>92</v>
      </c>
      <c r="F36" s="3">
        <v>5</v>
      </c>
      <c r="G36" s="4">
        <f>F36/G2*100</f>
        <v>0.98039215686274506</v>
      </c>
      <c r="N36" s="2" t="s">
        <v>95</v>
      </c>
      <c r="O36" s="3">
        <v>2</v>
      </c>
      <c r="P36" s="4">
        <f>O36/P2*100</f>
        <v>0.48076923076923078</v>
      </c>
      <c r="W36" s="2" t="s">
        <v>96</v>
      </c>
      <c r="X36" s="3">
        <v>3</v>
      </c>
      <c r="Y36" s="4">
        <f>X36/Y2*100</f>
        <v>3.1914893617021276</v>
      </c>
    </row>
    <row r="37" spans="1:25" x14ac:dyDescent="0.25">
      <c r="A37" s="1">
        <v>34</v>
      </c>
      <c r="B37" s="2" t="s">
        <v>48</v>
      </c>
      <c r="C37" s="3">
        <v>2</v>
      </c>
      <c r="D37" s="4">
        <f>C37/D2*100</f>
        <v>0.97560975609756095</v>
      </c>
      <c r="E37" s="2" t="s">
        <v>97</v>
      </c>
      <c r="F37" s="3">
        <v>5</v>
      </c>
      <c r="G37" s="4">
        <f>F37/G2*100</f>
        <v>0.98039215686274506</v>
      </c>
      <c r="N37" s="2" t="s">
        <v>98</v>
      </c>
      <c r="O37" s="3">
        <v>2</v>
      </c>
      <c r="P37" s="4">
        <f>O37/P2*100</f>
        <v>0.48076923076923078</v>
      </c>
      <c r="W37" s="2" t="s">
        <v>99</v>
      </c>
      <c r="X37" s="3">
        <v>3</v>
      </c>
      <c r="Y37" s="4">
        <f>X37/Y2*100</f>
        <v>3.1914893617021276</v>
      </c>
    </row>
    <row r="38" spans="1:25" x14ac:dyDescent="0.25">
      <c r="A38" s="1">
        <v>35</v>
      </c>
      <c r="B38" s="2" t="s">
        <v>100</v>
      </c>
      <c r="C38" s="3">
        <v>2</v>
      </c>
      <c r="D38" s="4">
        <f>C38/D2*100</f>
        <v>0.97560975609756095</v>
      </c>
      <c r="E38" s="2" t="s">
        <v>101</v>
      </c>
      <c r="F38" s="3">
        <v>4</v>
      </c>
      <c r="G38" s="4">
        <f>F38/G2*100</f>
        <v>0.78431372549019607</v>
      </c>
      <c r="N38" s="2" t="s">
        <v>79</v>
      </c>
      <c r="O38" s="3">
        <v>2</v>
      </c>
      <c r="P38" s="4">
        <f>O38/P2*100</f>
        <v>0.48076923076923078</v>
      </c>
      <c r="W38" s="2" t="s">
        <v>102</v>
      </c>
      <c r="X38" s="3">
        <v>3</v>
      </c>
      <c r="Y38" s="4">
        <f>X38/Y2*100</f>
        <v>3.1914893617021276</v>
      </c>
    </row>
    <row r="39" spans="1:25" x14ac:dyDescent="0.25">
      <c r="A39" s="1">
        <v>36</v>
      </c>
      <c r="B39" s="2" t="s">
        <v>71</v>
      </c>
      <c r="C39" s="3">
        <v>1</v>
      </c>
      <c r="D39" s="4">
        <f>C39/D2*100</f>
        <v>0.48780487804878048</v>
      </c>
      <c r="E39" s="2" t="s">
        <v>84</v>
      </c>
      <c r="F39" s="3">
        <v>4</v>
      </c>
      <c r="G39" s="4">
        <f>F39/G2*100</f>
        <v>0.78431372549019607</v>
      </c>
      <c r="N39" s="2" t="s">
        <v>103</v>
      </c>
      <c r="O39" s="3">
        <v>1</v>
      </c>
      <c r="P39" s="4">
        <f>O39/P2*100</f>
        <v>0.24038461538461539</v>
      </c>
      <c r="W39" s="2" t="s">
        <v>63</v>
      </c>
      <c r="X39" s="3">
        <v>3</v>
      </c>
      <c r="Y39" s="4">
        <f>X39/Y2*100</f>
        <v>3.1914893617021276</v>
      </c>
    </row>
    <row r="40" spans="1:25" x14ac:dyDescent="0.25">
      <c r="A40" s="1">
        <v>37</v>
      </c>
      <c r="B40" s="2" t="s">
        <v>40</v>
      </c>
      <c r="C40" s="3">
        <v>1</v>
      </c>
      <c r="D40" s="4">
        <f>C40/D2*100</f>
        <v>0.48780487804878048</v>
      </c>
      <c r="E40" s="2" t="s">
        <v>65</v>
      </c>
      <c r="F40" s="3">
        <v>3</v>
      </c>
      <c r="G40" s="4">
        <f>F40/G2*100</f>
        <v>0.58823529411764708</v>
      </c>
      <c r="N40" s="2" t="s">
        <v>80</v>
      </c>
      <c r="O40" s="3">
        <v>1</v>
      </c>
      <c r="P40" s="4">
        <f>O40/P2*100</f>
        <v>0.24038461538461539</v>
      </c>
      <c r="W40" s="2" t="s">
        <v>40</v>
      </c>
      <c r="X40" s="3">
        <v>2</v>
      </c>
      <c r="Y40" s="4">
        <f>X40/Y2*100</f>
        <v>2.1276595744680851</v>
      </c>
    </row>
    <row r="41" spans="1:25" x14ac:dyDescent="0.25">
      <c r="A41" s="1">
        <v>38</v>
      </c>
      <c r="B41" s="2" t="s">
        <v>104</v>
      </c>
      <c r="C41" s="3">
        <v>1</v>
      </c>
      <c r="D41" s="4">
        <f>C41/D2*100</f>
        <v>0.48780487804878048</v>
      </c>
      <c r="E41" s="2" t="s">
        <v>41</v>
      </c>
      <c r="F41" s="3">
        <v>3</v>
      </c>
      <c r="G41" s="4">
        <f>F41/G2*100</f>
        <v>0.58823529411764708</v>
      </c>
      <c r="N41" s="2" t="s">
        <v>105</v>
      </c>
      <c r="O41" s="3">
        <v>1</v>
      </c>
      <c r="P41" s="4">
        <f>O41/P2*100</f>
        <v>0.24038461538461539</v>
      </c>
      <c r="W41" s="2" t="s">
        <v>106</v>
      </c>
      <c r="X41" s="3">
        <v>2</v>
      </c>
      <c r="Y41" s="4">
        <f>X41/Y2*100</f>
        <v>2.1276595744680851</v>
      </c>
    </row>
    <row r="42" spans="1:25" x14ac:dyDescent="0.25">
      <c r="A42" s="1">
        <v>39</v>
      </c>
      <c r="B42" s="2" t="s">
        <v>107</v>
      </c>
      <c r="C42" s="3">
        <v>1</v>
      </c>
      <c r="D42" s="4">
        <f>C42/D2*100</f>
        <v>0.48780487804878048</v>
      </c>
      <c r="E42" s="2" t="s">
        <v>108</v>
      </c>
      <c r="F42" s="3">
        <v>3</v>
      </c>
      <c r="G42" s="4">
        <f>F42/G2*100</f>
        <v>0.58823529411764708</v>
      </c>
      <c r="N42" s="2" t="s">
        <v>62</v>
      </c>
      <c r="O42" s="3">
        <v>1</v>
      </c>
      <c r="P42" s="4">
        <f>O42/P2*100</f>
        <v>0.24038461538461539</v>
      </c>
      <c r="W42" s="2" t="s">
        <v>109</v>
      </c>
      <c r="X42" s="3">
        <v>2</v>
      </c>
      <c r="Y42" s="4">
        <f>X42/Y2*100</f>
        <v>2.1276595744680851</v>
      </c>
    </row>
    <row r="43" spans="1:25" x14ac:dyDescent="0.25">
      <c r="A43" s="1">
        <v>40</v>
      </c>
      <c r="B43" s="2" t="s">
        <v>110</v>
      </c>
      <c r="C43" s="3">
        <v>1</v>
      </c>
      <c r="D43" s="4">
        <f>C43/D2*100</f>
        <v>0.48780487804878048</v>
      </c>
      <c r="E43" s="2" t="s">
        <v>107</v>
      </c>
      <c r="F43" s="3">
        <v>3</v>
      </c>
      <c r="G43" s="4">
        <f>F43/G2*100</f>
        <v>0.58823529411764708</v>
      </c>
      <c r="N43" s="2" t="s">
        <v>31</v>
      </c>
      <c r="O43" s="3">
        <v>1</v>
      </c>
      <c r="P43" s="4">
        <f>O43/P2*100</f>
        <v>0.24038461538461539</v>
      </c>
      <c r="W43" s="2" t="s">
        <v>7</v>
      </c>
      <c r="X43" s="3">
        <v>1</v>
      </c>
      <c r="Y43" s="4">
        <f>X43/Y2*100</f>
        <v>1.0638297872340425</v>
      </c>
    </row>
    <row r="44" spans="1:25" x14ac:dyDescent="0.25">
      <c r="A44" s="1">
        <v>41</v>
      </c>
      <c r="B44" s="2" t="s">
        <v>84</v>
      </c>
      <c r="C44" s="3">
        <v>1</v>
      </c>
      <c r="D44" s="4">
        <f>C44/D2*100</f>
        <v>0.48780487804878048</v>
      </c>
      <c r="E44" s="2" t="s">
        <v>110</v>
      </c>
      <c r="F44" s="3">
        <v>3</v>
      </c>
      <c r="G44" s="4">
        <f>F44/G2*100</f>
        <v>0.58823529411764708</v>
      </c>
      <c r="N44" s="2" t="s">
        <v>111</v>
      </c>
      <c r="O44" s="3">
        <v>1</v>
      </c>
      <c r="P44" s="4">
        <f>O44/P2*100</f>
        <v>0.24038461538461539</v>
      </c>
      <c r="W44" s="2" t="s">
        <v>59</v>
      </c>
      <c r="X44" s="3">
        <v>1</v>
      </c>
      <c r="Y44" s="4">
        <f>X44/Y2*100</f>
        <v>1.0638297872340425</v>
      </c>
    </row>
    <row r="45" spans="1:25" x14ac:dyDescent="0.25">
      <c r="A45" s="1">
        <v>42</v>
      </c>
      <c r="B45" s="2"/>
      <c r="C45" s="3"/>
      <c r="E45" s="2" t="s">
        <v>9</v>
      </c>
      <c r="F45" s="3">
        <v>3</v>
      </c>
      <c r="G45" s="4">
        <f>F45/G2*100</f>
        <v>0.58823529411764708</v>
      </c>
      <c r="N45" s="2" t="s">
        <v>112</v>
      </c>
      <c r="O45" s="3">
        <v>1</v>
      </c>
      <c r="P45" s="4">
        <f>O45/P2*100</f>
        <v>0.24038461538461539</v>
      </c>
      <c r="W45" s="2" t="s">
        <v>64</v>
      </c>
      <c r="X45" s="3">
        <v>1</v>
      </c>
      <c r="Y45" s="4">
        <f>X45/Y2*100</f>
        <v>1.0638297872340425</v>
      </c>
    </row>
    <row r="46" spans="1:25" x14ac:dyDescent="0.25">
      <c r="A46" s="1">
        <v>43</v>
      </c>
      <c r="B46" s="2"/>
      <c r="C46" s="3"/>
      <c r="E46" s="2" t="s">
        <v>112</v>
      </c>
      <c r="F46" s="3">
        <v>2</v>
      </c>
      <c r="G46" s="4">
        <f>F46/G2*100</f>
        <v>0.39215686274509803</v>
      </c>
      <c r="N46" s="2" t="s">
        <v>91</v>
      </c>
      <c r="O46" s="3">
        <v>1</v>
      </c>
      <c r="P46" s="4">
        <f>O46/P2*100</f>
        <v>0.24038461538461539</v>
      </c>
      <c r="W46" s="2" t="s">
        <v>113</v>
      </c>
      <c r="X46" s="3">
        <v>1</v>
      </c>
      <c r="Y46" s="4">
        <f>X46/Y2*100</f>
        <v>1.0638297872340425</v>
      </c>
    </row>
    <row r="47" spans="1:25" x14ac:dyDescent="0.25">
      <c r="A47" s="1">
        <v>44</v>
      </c>
      <c r="B47" s="2"/>
      <c r="C47" s="3"/>
      <c r="E47" s="2" t="s">
        <v>77</v>
      </c>
      <c r="F47" s="3">
        <v>2</v>
      </c>
      <c r="G47" s="4">
        <f>F47/G2*100</f>
        <v>0.39215686274509803</v>
      </c>
      <c r="N47" s="2" t="s">
        <v>5</v>
      </c>
      <c r="O47" s="3">
        <v>1</v>
      </c>
      <c r="P47" s="4">
        <f>O47/P2*100</f>
        <v>0.24038461538461539</v>
      </c>
      <c r="W47" s="2" t="s">
        <v>78</v>
      </c>
      <c r="X47" s="3">
        <v>1</v>
      </c>
      <c r="Y47" s="4">
        <f>X47/Y2*100</f>
        <v>1.0638297872340425</v>
      </c>
    </row>
    <row r="48" spans="1:25" x14ac:dyDescent="0.25">
      <c r="A48" s="1">
        <v>45</v>
      </c>
      <c r="B48" s="2"/>
      <c r="C48" s="3"/>
      <c r="E48" s="2" t="s">
        <v>63</v>
      </c>
      <c r="F48" s="3">
        <v>2</v>
      </c>
      <c r="G48" s="4">
        <f>F48/G2*100</f>
        <v>0.39215686274509803</v>
      </c>
      <c r="N48" s="2" t="s">
        <v>114</v>
      </c>
      <c r="O48" s="3">
        <v>1</v>
      </c>
      <c r="P48" s="4">
        <f>O48/P2*100</f>
        <v>0.24038461538461539</v>
      </c>
      <c r="W48" s="2" t="s">
        <v>1</v>
      </c>
      <c r="X48" s="3">
        <v>1</v>
      </c>
      <c r="Y48" s="4">
        <f>X48/Y2*100</f>
        <v>1.0638297872340425</v>
      </c>
    </row>
    <row r="49" spans="1:16" x14ac:dyDescent="0.25">
      <c r="A49" s="1">
        <v>46</v>
      </c>
      <c r="B49" s="2"/>
      <c r="C49" s="3"/>
      <c r="E49" s="2" t="s">
        <v>34</v>
      </c>
      <c r="F49" s="3">
        <v>1</v>
      </c>
      <c r="G49" s="4">
        <f>F49/G2*100</f>
        <v>0.19607843137254902</v>
      </c>
      <c r="N49" s="2" t="s">
        <v>115</v>
      </c>
      <c r="O49" s="3">
        <v>1</v>
      </c>
      <c r="P49" s="4">
        <f>O49/P2*100</f>
        <v>0.24038461538461539</v>
      </c>
    </row>
    <row r="50" spans="1:16" x14ac:dyDescent="0.25">
      <c r="A50" s="1">
        <v>47</v>
      </c>
      <c r="B50" s="2"/>
      <c r="C50" s="3"/>
      <c r="E50" s="2" t="s">
        <v>19</v>
      </c>
      <c r="F50" s="3">
        <v>1</v>
      </c>
      <c r="G50" s="4">
        <f>F50/G2*100</f>
        <v>0.19607843137254902</v>
      </c>
      <c r="N50" s="2" t="s">
        <v>9</v>
      </c>
      <c r="O50" s="3">
        <v>1</v>
      </c>
      <c r="P50" s="4">
        <f>O50/P2*100</f>
        <v>0.24038461538461539</v>
      </c>
    </row>
    <row r="51" spans="1:16" x14ac:dyDescent="0.25">
      <c r="A51" s="1">
        <v>48</v>
      </c>
      <c r="B51" s="2"/>
      <c r="C51" s="3"/>
      <c r="E51" s="2" t="s">
        <v>116</v>
      </c>
      <c r="F51" s="3">
        <v>1</v>
      </c>
      <c r="G51" s="4">
        <f>F51/G2*100</f>
        <v>0.19607843137254902</v>
      </c>
      <c r="N51" s="2" t="s">
        <v>52</v>
      </c>
      <c r="O51" s="3">
        <v>1</v>
      </c>
      <c r="P51" s="4">
        <f>O51/P2*100</f>
        <v>0.24038461538461539</v>
      </c>
    </row>
    <row r="52" spans="1:16" x14ac:dyDescent="0.25">
      <c r="A52" s="1">
        <v>49</v>
      </c>
      <c r="B52" s="2"/>
      <c r="C52" s="3"/>
      <c r="E52" s="2" t="s">
        <v>117</v>
      </c>
      <c r="F52" s="3">
        <v>1</v>
      </c>
      <c r="G52" s="4">
        <f>F52/G2*100</f>
        <v>0.19607843137254902</v>
      </c>
    </row>
    <row r="53" spans="1:16" x14ac:dyDescent="0.25">
      <c r="A53" s="1">
        <v>50</v>
      </c>
      <c r="B53" s="2"/>
      <c r="C53" s="3"/>
      <c r="E53" s="2" t="s">
        <v>118</v>
      </c>
      <c r="F53" s="3">
        <v>1</v>
      </c>
      <c r="G53" s="4">
        <f>F53/G2*100</f>
        <v>0.19607843137254902</v>
      </c>
    </row>
    <row r="54" spans="1:16" x14ac:dyDescent="0.25">
      <c r="A54" s="1">
        <v>51</v>
      </c>
      <c r="B54" s="2"/>
      <c r="C54" s="3"/>
      <c r="E54" s="2" t="s">
        <v>119</v>
      </c>
      <c r="F54" s="3">
        <v>1</v>
      </c>
      <c r="G54" s="4">
        <f>F54/G2*100</f>
        <v>0.19607843137254902</v>
      </c>
    </row>
    <row r="55" spans="1:16" x14ac:dyDescent="0.25">
      <c r="A55" s="1">
        <v>52</v>
      </c>
      <c r="B55" s="2"/>
      <c r="C55" s="3"/>
      <c r="E55" s="2" t="s">
        <v>113</v>
      </c>
      <c r="F55" s="3">
        <v>1</v>
      </c>
      <c r="G55" s="4">
        <f>F55/G2*100</f>
        <v>0.19607843137254902</v>
      </c>
    </row>
    <row r="56" spans="1:16" x14ac:dyDescent="0.25">
      <c r="A56" s="1">
        <v>53</v>
      </c>
      <c r="B56" s="2"/>
      <c r="C56" s="3"/>
      <c r="E56" s="2" t="s">
        <v>89</v>
      </c>
      <c r="F56" s="3">
        <v>1</v>
      </c>
      <c r="G56" s="4">
        <f>F56/G2*100</f>
        <v>0.19607843137254902</v>
      </c>
    </row>
    <row r="57" spans="1:16" x14ac:dyDescent="0.25">
      <c r="A57" s="1">
        <v>54</v>
      </c>
      <c r="B57" s="2"/>
      <c r="C57" s="3"/>
      <c r="E57" s="2" t="s">
        <v>37</v>
      </c>
      <c r="F57" s="3">
        <v>1</v>
      </c>
      <c r="G57" s="4">
        <f>F57/G2*100</f>
        <v>0.19607843137254902</v>
      </c>
    </row>
    <row r="58" spans="1:16" x14ac:dyDescent="0.25">
      <c r="A58" s="1">
        <v>55</v>
      </c>
      <c r="B58" s="2"/>
      <c r="C58" s="3"/>
      <c r="E58" s="2" t="s">
        <v>120</v>
      </c>
      <c r="F58" s="3">
        <v>1</v>
      </c>
      <c r="G58" s="4">
        <f>F58/G2*100</f>
        <v>0.19607843137254902</v>
      </c>
    </row>
    <row r="59" spans="1:16" x14ac:dyDescent="0.25">
      <c r="A59" s="1">
        <v>56</v>
      </c>
      <c r="B59" s="2"/>
      <c r="C59" s="3"/>
      <c r="E59" s="2" t="s">
        <v>78</v>
      </c>
      <c r="F59" s="3">
        <v>1</v>
      </c>
      <c r="G59" s="4">
        <f>F59/G2*100</f>
        <v>0.19607843137254902</v>
      </c>
    </row>
    <row r="60" spans="1:16" x14ac:dyDescent="0.25">
      <c r="A60" s="1">
        <v>57</v>
      </c>
      <c r="B60" s="2"/>
      <c r="C60" s="3"/>
      <c r="E60" s="2" t="s">
        <v>27</v>
      </c>
      <c r="F60" s="3">
        <v>1</v>
      </c>
      <c r="G60" s="4">
        <f>F60/G2*100</f>
        <v>0.19607843137254902</v>
      </c>
    </row>
    <row r="61" spans="1:16" x14ac:dyDescent="0.25">
      <c r="A61" s="1">
        <v>58</v>
      </c>
      <c r="B61" s="2"/>
      <c r="C61" s="3"/>
      <c r="E61" s="2" t="s">
        <v>47</v>
      </c>
      <c r="F61" s="3">
        <v>1</v>
      </c>
      <c r="G61" s="4">
        <f>F61/G2*100</f>
        <v>0.19607843137254902</v>
      </c>
    </row>
    <row r="62" spans="1:16" x14ac:dyDescent="0.25">
      <c r="A62" s="1">
        <v>59</v>
      </c>
      <c r="B62" s="2"/>
      <c r="C62" s="3"/>
      <c r="E62" s="2" t="s">
        <v>121</v>
      </c>
      <c r="F62" s="3">
        <v>1</v>
      </c>
      <c r="G62" s="4">
        <f>F62/G2*100</f>
        <v>0.19607843137254902</v>
      </c>
    </row>
    <row r="63" spans="1:16" x14ac:dyDescent="0.25">
      <c r="A63" s="1">
        <v>60</v>
      </c>
      <c r="B63" s="2"/>
      <c r="C63" s="3"/>
      <c r="E63" s="2" t="s">
        <v>122</v>
      </c>
      <c r="F63" s="3">
        <v>1</v>
      </c>
      <c r="G63" s="4">
        <f>F63/G2*100</f>
        <v>0.19607843137254902</v>
      </c>
    </row>
    <row r="64" spans="1:16" x14ac:dyDescent="0.25">
      <c r="A64" s="1">
        <v>61</v>
      </c>
      <c r="B64" s="2"/>
      <c r="C64" s="3"/>
      <c r="E64" s="2" t="s">
        <v>88</v>
      </c>
      <c r="F64" s="3">
        <v>1</v>
      </c>
      <c r="G64" s="4">
        <f>F64/G2*100</f>
        <v>0.19607843137254902</v>
      </c>
    </row>
    <row r="65" spans="1:7" x14ac:dyDescent="0.25">
      <c r="A65" s="1">
        <v>62</v>
      </c>
      <c r="B65" s="2"/>
      <c r="C65" s="3"/>
      <c r="E65" s="2" t="s">
        <v>72</v>
      </c>
      <c r="F65" s="3">
        <v>1</v>
      </c>
      <c r="G65" s="4">
        <f>F65/G2*100</f>
        <v>0.19607843137254902</v>
      </c>
    </row>
    <row r="66" spans="1:7" x14ac:dyDescent="0.25">
      <c r="A66" s="1">
        <v>63</v>
      </c>
      <c r="B66" s="2"/>
      <c r="C66" s="3"/>
      <c r="E66" s="2" t="s">
        <v>38</v>
      </c>
      <c r="F66" s="3">
        <v>1</v>
      </c>
      <c r="G66" s="4">
        <f>F66/G2*100</f>
        <v>0.19607843137254902</v>
      </c>
    </row>
    <row r="67" spans="1:7" x14ac:dyDescent="0.25">
      <c r="A67" s="1">
        <v>64</v>
      </c>
      <c r="B67" s="2"/>
      <c r="C67" s="3"/>
      <c r="E67" s="2" t="s">
        <v>82</v>
      </c>
      <c r="F67" s="3">
        <v>1</v>
      </c>
      <c r="G67" s="4">
        <f>F67/G2*100</f>
        <v>0.19607843137254902</v>
      </c>
    </row>
  </sheetData>
  <sheetProtection algorithmName="SHA-512" hashValue="NoYtSLqmxNyU42MO4KM3A4FZ/Wz4zM1hCFIQ+bxY2Q7YgOOXpJGzRiL8IXz42Va0RhpzSOSfiTx3Mn9VYik3sQ==" saltValue="SxZL3XflWfdbxTQhmNEMRg==" spinCount="100000" sheet="1" objects="1" scenarios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workbookViewId="0">
      <selection activeCell="O2" sqref="O2"/>
    </sheetView>
  </sheetViews>
  <sheetFormatPr defaultRowHeight="15" x14ac:dyDescent="0.25"/>
  <sheetData>
    <row r="1" spans="1:24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G1" s="40"/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1" t="s">
        <v>220</v>
      </c>
      <c r="U1" s="41" t="s">
        <v>195</v>
      </c>
      <c r="V1" s="41" t="s">
        <v>196</v>
      </c>
      <c r="W1" s="43" t="s">
        <v>221</v>
      </c>
      <c r="X1" s="43" t="s">
        <v>222</v>
      </c>
    </row>
    <row r="3" spans="1:24" x14ac:dyDescent="0.25">
      <c r="A3" t="s">
        <v>124</v>
      </c>
      <c r="B3">
        <v>13</v>
      </c>
      <c r="C3">
        <v>13</v>
      </c>
      <c r="D3" s="31">
        <f t="shared" ref="D3:D8" si="0">C3/B3*100</f>
        <v>100</v>
      </c>
      <c r="E3">
        <v>11</v>
      </c>
      <c r="F3" s="31">
        <f t="shared" ref="F3:F8" si="1">E3/B3*100</f>
        <v>84.615384615384613</v>
      </c>
      <c r="H3" s="33">
        <v>14</v>
      </c>
      <c r="I3">
        <v>13</v>
      </c>
      <c r="J3" s="31">
        <f>I3/H3*100</f>
        <v>92.857142857142861</v>
      </c>
      <c r="K3">
        <v>12</v>
      </c>
      <c r="L3" s="31">
        <f>K3/H3*100</f>
        <v>85.714285714285708</v>
      </c>
      <c r="M3" s="8"/>
      <c r="N3">
        <v>15</v>
      </c>
      <c r="O3">
        <v>14</v>
      </c>
      <c r="P3" s="31">
        <f>O3/N3*100</f>
        <v>93.333333333333329</v>
      </c>
      <c r="Q3">
        <v>12</v>
      </c>
      <c r="R3" s="31">
        <f>Q3/N3*100</f>
        <v>80</v>
      </c>
      <c r="T3">
        <f>SUM(B3,H3,N3)</f>
        <v>42</v>
      </c>
      <c r="U3">
        <f>SUM(C3,I3,O3)</f>
        <v>40</v>
      </c>
      <c r="V3">
        <f>SUM(E3,K3,Q3)</f>
        <v>35</v>
      </c>
      <c r="W3" s="31">
        <f>U3/T3*100</f>
        <v>95.238095238095227</v>
      </c>
      <c r="X3" s="31">
        <f>V3/T3*100</f>
        <v>83.333333333333343</v>
      </c>
    </row>
    <row r="4" spans="1:24" x14ac:dyDescent="0.25">
      <c r="A4" t="s">
        <v>125</v>
      </c>
      <c r="B4">
        <v>5</v>
      </c>
      <c r="C4">
        <v>5</v>
      </c>
      <c r="D4" s="31">
        <f t="shared" si="0"/>
        <v>100</v>
      </c>
      <c r="E4">
        <v>5</v>
      </c>
      <c r="F4" s="31">
        <f t="shared" si="1"/>
        <v>100</v>
      </c>
      <c r="H4" s="33">
        <v>10</v>
      </c>
      <c r="I4">
        <v>9</v>
      </c>
      <c r="J4" s="31">
        <f t="shared" ref="J4:J12" si="2">I4/H4*100</f>
        <v>90</v>
      </c>
      <c r="K4">
        <v>8</v>
      </c>
      <c r="L4" s="31">
        <f t="shared" ref="L4:L12" si="3">K4/H4*100</f>
        <v>80</v>
      </c>
      <c r="M4" s="8"/>
      <c r="N4">
        <v>15</v>
      </c>
      <c r="O4">
        <v>12</v>
      </c>
      <c r="P4" s="31">
        <f t="shared" ref="P4:P8" si="4">O4/N4*100</f>
        <v>80</v>
      </c>
      <c r="Q4">
        <v>10</v>
      </c>
      <c r="R4" s="31">
        <f t="shared" ref="R4:R8" si="5">Q4/N4*100</f>
        <v>66.666666666666657</v>
      </c>
      <c r="T4">
        <f t="shared" ref="T4:U13" si="6">SUM(B4,H4,N4)</f>
        <v>30</v>
      </c>
      <c r="U4">
        <f t="shared" si="6"/>
        <v>26</v>
      </c>
      <c r="V4">
        <f t="shared" ref="V4:V13" si="7">SUM(E4,K4,Q4)</f>
        <v>23</v>
      </c>
      <c r="W4" s="31">
        <f t="shared" ref="W4:W13" si="8">U4/T4*100</f>
        <v>86.666666666666671</v>
      </c>
      <c r="X4" s="31">
        <f t="shared" ref="X4:X13" si="9">V4/T4*100</f>
        <v>76.666666666666671</v>
      </c>
    </row>
    <row r="5" spans="1:24" x14ac:dyDescent="0.25">
      <c r="A5" t="s">
        <v>126</v>
      </c>
      <c r="B5">
        <v>13</v>
      </c>
      <c r="C5">
        <v>10</v>
      </c>
      <c r="D5" s="31">
        <f t="shared" si="0"/>
        <v>76.923076923076934</v>
      </c>
      <c r="E5">
        <v>3</v>
      </c>
      <c r="F5" s="31">
        <f t="shared" si="1"/>
        <v>23.076923076923077</v>
      </c>
      <c r="H5" s="33">
        <v>11</v>
      </c>
      <c r="I5">
        <v>9</v>
      </c>
      <c r="J5" s="31">
        <f t="shared" si="2"/>
        <v>81.818181818181827</v>
      </c>
      <c r="K5">
        <v>6</v>
      </c>
      <c r="L5" s="31">
        <f t="shared" si="3"/>
        <v>54.54545454545454</v>
      </c>
      <c r="M5" s="8"/>
      <c r="N5">
        <v>15</v>
      </c>
      <c r="O5">
        <v>10</v>
      </c>
      <c r="P5" s="31">
        <f t="shared" si="4"/>
        <v>66.666666666666657</v>
      </c>
      <c r="Q5">
        <v>3</v>
      </c>
      <c r="R5" s="31">
        <f t="shared" si="5"/>
        <v>20</v>
      </c>
      <c r="T5">
        <f t="shared" si="6"/>
        <v>39</v>
      </c>
      <c r="U5">
        <f t="shared" si="6"/>
        <v>29</v>
      </c>
      <c r="V5">
        <f t="shared" si="7"/>
        <v>12</v>
      </c>
      <c r="W5" s="31">
        <f t="shared" si="8"/>
        <v>74.358974358974365</v>
      </c>
      <c r="X5" s="31">
        <f t="shared" si="9"/>
        <v>30.76923076923077</v>
      </c>
    </row>
    <row r="6" spans="1:24" x14ac:dyDescent="0.25">
      <c r="A6" t="s">
        <v>123</v>
      </c>
      <c r="B6">
        <v>10</v>
      </c>
      <c r="C6">
        <v>10</v>
      </c>
      <c r="D6" s="31">
        <f t="shared" si="0"/>
        <v>100</v>
      </c>
      <c r="E6">
        <v>10</v>
      </c>
      <c r="F6" s="31">
        <f t="shared" si="1"/>
        <v>100</v>
      </c>
      <c r="H6" s="33">
        <v>0</v>
      </c>
      <c r="I6">
        <v>0</v>
      </c>
      <c r="J6" s="31">
        <v>0</v>
      </c>
      <c r="K6">
        <v>0</v>
      </c>
      <c r="L6" s="31">
        <v>0</v>
      </c>
      <c r="M6" s="8"/>
      <c r="N6">
        <v>15</v>
      </c>
      <c r="O6">
        <v>15</v>
      </c>
      <c r="P6" s="31">
        <f t="shared" si="4"/>
        <v>100</v>
      </c>
      <c r="Q6">
        <v>12</v>
      </c>
      <c r="R6" s="31">
        <f t="shared" si="5"/>
        <v>80</v>
      </c>
      <c r="T6">
        <f t="shared" si="6"/>
        <v>25</v>
      </c>
      <c r="U6">
        <f t="shared" si="6"/>
        <v>25</v>
      </c>
      <c r="V6">
        <f t="shared" si="7"/>
        <v>22</v>
      </c>
      <c r="W6" s="31">
        <f t="shared" si="8"/>
        <v>100</v>
      </c>
      <c r="X6" s="31">
        <f t="shared" si="9"/>
        <v>88</v>
      </c>
    </row>
    <row r="7" spans="1:24" x14ac:dyDescent="0.25">
      <c r="A7" t="s">
        <v>130</v>
      </c>
      <c r="B7">
        <v>5</v>
      </c>
      <c r="C7">
        <v>5</v>
      </c>
      <c r="D7" s="31">
        <f t="shared" si="0"/>
        <v>100</v>
      </c>
      <c r="E7">
        <v>5</v>
      </c>
      <c r="F7" s="31">
        <f t="shared" si="1"/>
        <v>100</v>
      </c>
      <c r="H7" s="33">
        <v>5</v>
      </c>
      <c r="I7">
        <v>5</v>
      </c>
      <c r="J7" s="31">
        <f t="shared" si="2"/>
        <v>100</v>
      </c>
      <c r="K7">
        <v>5</v>
      </c>
      <c r="L7" s="31">
        <f t="shared" si="3"/>
        <v>100</v>
      </c>
      <c r="M7" s="8"/>
      <c r="N7">
        <v>4</v>
      </c>
      <c r="O7">
        <v>4</v>
      </c>
      <c r="P7" s="31">
        <f t="shared" si="4"/>
        <v>100</v>
      </c>
      <c r="Q7">
        <v>4</v>
      </c>
      <c r="R7" s="31">
        <f t="shared" si="5"/>
        <v>100</v>
      </c>
      <c r="T7">
        <f t="shared" si="6"/>
        <v>14</v>
      </c>
      <c r="U7">
        <f t="shared" si="6"/>
        <v>14</v>
      </c>
      <c r="V7">
        <f t="shared" si="7"/>
        <v>14</v>
      </c>
      <c r="W7" s="31">
        <f t="shared" si="8"/>
        <v>100</v>
      </c>
      <c r="X7" s="31">
        <f t="shared" si="9"/>
        <v>100</v>
      </c>
    </row>
    <row r="8" spans="1:24" x14ac:dyDescent="0.25">
      <c r="A8" t="s">
        <v>135</v>
      </c>
      <c r="B8">
        <v>11</v>
      </c>
      <c r="C8">
        <v>11</v>
      </c>
      <c r="D8" s="31">
        <f t="shared" si="0"/>
        <v>100</v>
      </c>
      <c r="E8">
        <v>11</v>
      </c>
      <c r="F8" s="31">
        <f t="shared" si="1"/>
        <v>100</v>
      </c>
      <c r="H8" s="33">
        <v>12</v>
      </c>
      <c r="I8">
        <v>12</v>
      </c>
      <c r="J8" s="31">
        <f t="shared" si="2"/>
        <v>100</v>
      </c>
      <c r="K8">
        <v>12</v>
      </c>
      <c r="L8" s="31">
        <f t="shared" si="3"/>
        <v>100</v>
      </c>
      <c r="M8" s="8"/>
      <c r="N8">
        <v>10</v>
      </c>
      <c r="O8">
        <v>10</v>
      </c>
      <c r="P8" s="31">
        <f t="shared" si="4"/>
        <v>100</v>
      </c>
      <c r="Q8">
        <v>10</v>
      </c>
      <c r="R8" s="31">
        <f t="shared" si="5"/>
        <v>100</v>
      </c>
      <c r="T8">
        <f t="shared" si="6"/>
        <v>33</v>
      </c>
      <c r="U8">
        <f t="shared" si="6"/>
        <v>33</v>
      </c>
      <c r="V8">
        <f t="shared" si="7"/>
        <v>33</v>
      </c>
      <c r="W8" s="31">
        <f t="shared" si="8"/>
        <v>100</v>
      </c>
      <c r="X8" s="31">
        <f t="shared" si="9"/>
        <v>100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3">
        <v>2</v>
      </c>
      <c r="I9">
        <v>2</v>
      </c>
      <c r="J9" s="31">
        <f t="shared" si="2"/>
        <v>100</v>
      </c>
      <c r="K9">
        <v>1</v>
      </c>
      <c r="L9" s="31">
        <f t="shared" si="3"/>
        <v>50</v>
      </c>
      <c r="M9" s="8"/>
      <c r="N9">
        <v>0</v>
      </c>
      <c r="O9">
        <v>0</v>
      </c>
      <c r="P9" s="31">
        <v>0</v>
      </c>
      <c r="Q9">
        <v>0</v>
      </c>
      <c r="R9" s="31">
        <v>0</v>
      </c>
      <c r="T9">
        <f t="shared" si="6"/>
        <v>2</v>
      </c>
      <c r="U9">
        <f t="shared" si="6"/>
        <v>2</v>
      </c>
      <c r="V9">
        <f t="shared" si="7"/>
        <v>1</v>
      </c>
      <c r="W9" s="31">
        <f t="shared" si="8"/>
        <v>100</v>
      </c>
      <c r="X9" s="31">
        <f t="shared" si="9"/>
        <v>50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3">
        <v>6</v>
      </c>
      <c r="I10">
        <v>4</v>
      </c>
      <c r="J10" s="31">
        <f t="shared" si="2"/>
        <v>66.666666666666657</v>
      </c>
      <c r="K10">
        <v>1</v>
      </c>
      <c r="L10" s="31">
        <f t="shared" si="3"/>
        <v>16.666666666666664</v>
      </c>
      <c r="M10" s="8"/>
      <c r="N10">
        <v>0</v>
      </c>
      <c r="O10">
        <v>0</v>
      </c>
      <c r="P10" s="31">
        <v>0</v>
      </c>
      <c r="Q10">
        <v>0</v>
      </c>
      <c r="R10" s="31">
        <v>0</v>
      </c>
      <c r="T10">
        <f t="shared" si="6"/>
        <v>6</v>
      </c>
      <c r="U10">
        <f t="shared" si="6"/>
        <v>4</v>
      </c>
      <c r="V10">
        <f t="shared" si="7"/>
        <v>1</v>
      </c>
      <c r="W10" s="31">
        <f t="shared" si="8"/>
        <v>66.666666666666657</v>
      </c>
      <c r="X10" s="31">
        <f t="shared" si="9"/>
        <v>16.666666666666664</v>
      </c>
    </row>
    <row r="11" spans="1:24" x14ac:dyDescent="0.25">
      <c r="A11" t="s">
        <v>128</v>
      </c>
      <c r="B11">
        <v>0</v>
      </c>
      <c r="C11">
        <v>0</v>
      </c>
      <c r="D11" s="31">
        <v>0</v>
      </c>
      <c r="E11">
        <v>0</v>
      </c>
      <c r="F11" s="31">
        <v>0</v>
      </c>
      <c r="H11" s="33">
        <v>6</v>
      </c>
      <c r="I11">
        <v>3</v>
      </c>
      <c r="J11" s="31">
        <f t="shared" si="2"/>
        <v>50</v>
      </c>
      <c r="K11">
        <v>1</v>
      </c>
      <c r="L11" s="31">
        <f t="shared" si="3"/>
        <v>16.666666666666664</v>
      </c>
      <c r="M11" s="8"/>
      <c r="N11">
        <v>0</v>
      </c>
      <c r="O11">
        <v>0</v>
      </c>
      <c r="P11" s="31">
        <v>0</v>
      </c>
      <c r="Q11">
        <v>0</v>
      </c>
      <c r="R11" s="31">
        <v>0</v>
      </c>
      <c r="T11">
        <f t="shared" si="6"/>
        <v>6</v>
      </c>
      <c r="U11">
        <f t="shared" si="6"/>
        <v>3</v>
      </c>
      <c r="V11">
        <f t="shared" si="7"/>
        <v>1</v>
      </c>
      <c r="W11" s="31">
        <f t="shared" si="8"/>
        <v>50</v>
      </c>
      <c r="X11" s="31">
        <f t="shared" si="9"/>
        <v>16.666666666666664</v>
      </c>
    </row>
    <row r="12" spans="1:24" x14ac:dyDescent="0.25">
      <c r="A12" t="s">
        <v>146</v>
      </c>
      <c r="B12">
        <v>0</v>
      </c>
      <c r="C12">
        <v>0</v>
      </c>
      <c r="D12" s="31">
        <v>0</v>
      </c>
      <c r="E12">
        <v>0</v>
      </c>
      <c r="F12" s="31">
        <v>0</v>
      </c>
      <c r="H12" s="33">
        <v>2</v>
      </c>
      <c r="I12">
        <v>2</v>
      </c>
      <c r="J12" s="31">
        <f t="shared" si="2"/>
        <v>100</v>
      </c>
      <c r="K12">
        <v>0</v>
      </c>
      <c r="L12" s="31">
        <f t="shared" si="3"/>
        <v>0</v>
      </c>
      <c r="N12">
        <v>0</v>
      </c>
      <c r="O12">
        <v>0</v>
      </c>
      <c r="P12" s="31">
        <v>0</v>
      </c>
      <c r="Q12">
        <v>0</v>
      </c>
      <c r="R12" s="31">
        <v>0</v>
      </c>
      <c r="T12">
        <f t="shared" si="6"/>
        <v>2</v>
      </c>
      <c r="U12">
        <f t="shared" si="6"/>
        <v>2</v>
      </c>
      <c r="V12">
        <f t="shared" si="7"/>
        <v>0</v>
      </c>
      <c r="W12" s="31">
        <f t="shared" si="8"/>
        <v>100</v>
      </c>
      <c r="X12" s="31">
        <f t="shared" si="9"/>
        <v>0</v>
      </c>
    </row>
    <row r="13" spans="1:24" x14ac:dyDescent="0.25">
      <c r="A13" t="s">
        <v>167</v>
      </c>
      <c r="B13">
        <v>0</v>
      </c>
      <c r="C13">
        <v>0</v>
      </c>
      <c r="D13" s="31">
        <v>0</v>
      </c>
      <c r="E13">
        <v>0</v>
      </c>
      <c r="F13" s="31">
        <v>0</v>
      </c>
      <c r="H13" s="33">
        <v>0</v>
      </c>
      <c r="I13">
        <v>0</v>
      </c>
      <c r="J13" s="31">
        <v>0</v>
      </c>
      <c r="K13">
        <v>0</v>
      </c>
      <c r="L13" s="31">
        <v>0</v>
      </c>
      <c r="N13">
        <v>1</v>
      </c>
      <c r="O13">
        <v>1</v>
      </c>
      <c r="P13" s="31">
        <f t="shared" ref="P13" si="10">O13/N13*100</f>
        <v>100</v>
      </c>
      <c r="Q13">
        <v>1</v>
      </c>
      <c r="R13" s="31">
        <f t="shared" ref="R13" si="11">Q13/N13*100</f>
        <v>100</v>
      </c>
      <c r="T13">
        <f t="shared" si="6"/>
        <v>1</v>
      </c>
      <c r="U13">
        <f t="shared" si="6"/>
        <v>1</v>
      </c>
      <c r="V13">
        <f t="shared" si="7"/>
        <v>1</v>
      </c>
      <c r="W13" s="31">
        <f t="shared" si="8"/>
        <v>100</v>
      </c>
      <c r="X13" s="31">
        <f t="shared" si="9"/>
        <v>100</v>
      </c>
    </row>
  </sheetData>
  <sheetProtection algorithmName="SHA-512" hashValue="ITo1a+tOQAGHINnPU9t1R9k0g1jC4+IdSocmpOIiRzuEnDGNaJwSrdl3EWe5OR/ercdJOjx4hmEBLDvQrZBC3Q==" saltValue="VoklrvTaDOONgWJPvu1jmQ==" spinCount="100000" sheet="1" objects="1" scenarios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workbookViewId="0">
      <selection activeCell="O2" sqref="O2"/>
    </sheetView>
  </sheetViews>
  <sheetFormatPr defaultRowHeight="15" x14ac:dyDescent="0.25"/>
  <sheetData>
    <row r="1" spans="1:24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G1" s="40"/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1" t="s">
        <v>217</v>
      </c>
      <c r="U1" s="41" t="s">
        <v>195</v>
      </c>
      <c r="V1" s="41" t="s">
        <v>196</v>
      </c>
      <c r="W1" s="43" t="s">
        <v>218</v>
      </c>
      <c r="X1" s="43" t="s">
        <v>219</v>
      </c>
    </row>
    <row r="3" spans="1:24" x14ac:dyDescent="0.25">
      <c r="A3" t="s">
        <v>124</v>
      </c>
      <c r="B3">
        <v>13</v>
      </c>
      <c r="C3">
        <v>11</v>
      </c>
      <c r="D3" s="31">
        <f t="shared" ref="D3:D8" si="0">C3/B3*100</f>
        <v>84.615384615384613</v>
      </c>
      <c r="E3">
        <v>8</v>
      </c>
      <c r="F3" s="31">
        <f t="shared" ref="F3:F8" si="1">E3/B3*100</f>
        <v>61.53846153846154</v>
      </c>
      <c r="H3" s="33">
        <v>14</v>
      </c>
      <c r="I3">
        <v>14</v>
      </c>
      <c r="J3" s="31">
        <f>I3/H3*100</f>
        <v>100</v>
      </c>
      <c r="K3">
        <v>13</v>
      </c>
      <c r="L3" s="31">
        <f>K3/H3*100</f>
        <v>92.857142857142861</v>
      </c>
      <c r="M3" s="8"/>
      <c r="N3" s="33">
        <v>14</v>
      </c>
      <c r="O3">
        <v>12</v>
      </c>
      <c r="P3" s="31">
        <f>O3/N3*100</f>
        <v>85.714285714285708</v>
      </c>
      <c r="Q3">
        <v>9</v>
      </c>
      <c r="R3" s="31">
        <f>Q3/N3*100</f>
        <v>64.285714285714292</v>
      </c>
      <c r="T3" s="33">
        <f>SUM(B3,H3,N3)</f>
        <v>41</v>
      </c>
      <c r="U3" s="33">
        <f>SUM(C3,I3,O3)</f>
        <v>37</v>
      </c>
      <c r="V3" s="33">
        <f>SUM(E3,K3,Q3)</f>
        <v>30</v>
      </c>
      <c r="W3" s="31">
        <f>U3/T3*100</f>
        <v>90.243902439024396</v>
      </c>
      <c r="X3" s="31">
        <f>V3/T3*100</f>
        <v>73.170731707317074</v>
      </c>
    </row>
    <row r="4" spans="1:24" x14ac:dyDescent="0.25">
      <c r="A4" t="s">
        <v>125</v>
      </c>
      <c r="B4">
        <v>15</v>
      </c>
      <c r="C4">
        <v>13</v>
      </c>
      <c r="D4" s="31">
        <f t="shared" si="0"/>
        <v>86.666666666666671</v>
      </c>
      <c r="E4">
        <v>4</v>
      </c>
      <c r="F4" s="31">
        <f t="shared" si="1"/>
        <v>26.666666666666668</v>
      </c>
      <c r="H4" s="33">
        <v>9</v>
      </c>
      <c r="I4">
        <v>9</v>
      </c>
      <c r="J4" s="31">
        <f t="shared" ref="J4:J12" si="2">I4/H4*100</f>
        <v>100</v>
      </c>
      <c r="K4">
        <v>6</v>
      </c>
      <c r="L4" s="31">
        <f t="shared" ref="L4:L11" si="3">K4/H4*100</f>
        <v>66.666666666666657</v>
      </c>
      <c r="M4" s="8"/>
      <c r="N4" s="33">
        <v>8</v>
      </c>
      <c r="O4">
        <v>7</v>
      </c>
      <c r="P4" s="31">
        <f t="shared" ref="P4:P8" si="4">O4/N4*100</f>
        <v>87.5</v>
      </c>
      <c r="Q4">
        <v>7</v>
      </c>
      <c r="R4" s="31">
        <f t="shared" ref="R4:R8" si="5">Q4/N4*100</f>
        <v>87.5</v>
      </c>
      <c r="T4" s="33">
        <f t="shared" ref="T4:U11" si="6">SUM(B4,H4,N4)</f>
        <v>32</v>
      </c>
      <c r="U4" s="33">
        <f t="shared" si="6"/>
        <v>29</v>
      </c>
      <c r="V4" s="33">
        <f t="shared" ref="V4:V11" si="7">SUM(E4,K4,Q4)</f>
        <v>17</v>
      </c>
      <c r="W4" s="31">
        <f t="shared" ref="W4:W11" si="8">U4/T4*100</f>
        <v>90.625</v>
      </c>
      <c r="X4" s="31">
        <f t="shared" ref="X4:X11" si="9">V4/T4*100</f>
        <v>53.125</v>
      </c>
    </row>
    <row r="5" spans="1:24" x14ac:dyDescent="0.25">
      <c r="A5" t="s">
        <v>126</v>
      </c>
      <c r="B5">
        <v>15</v>
      </c>
      <c r="C5">
        <v>8</v>
      </c>
      <c r="D5" s="31">
        <f t="shared" si="0"/>
        <v>53.333333333333336</v>
      </c>
      <c r="E5">
        <v>6</v>
      </c>
      <c r="F5" s="31">
        <f t="shared" si="1"/>
        <v>40</v>
      </c>
      <c r="H5" s="33">
        <v>10</v>
      </c>
      <c r="I5">
        <v>6</v>
      </c>
      <c r="J5" s="31">
        <f t="shared" si="2"/>
        <v>60</v>
      </c>
      <c r="K5">
        <v>3</v>
      </c>
      <c r="L5" s="31">
        <f t="shared" si="3"/>
        <v>30</v>
      </c>
      <c r="M5" s="8"/>
      <c r="N5" s="33">
        <v>15</v>
      </c>
      <c r="O5">
        <v>4</v>
      </c>
      <c r="P5" s="31">
        <f t="shared" si="4"/>
        <v>26.666666666666668</v>
      </c>
      <c r="Q5">
        <v>1</v>
      </c>
      <c r="R5" s="31">
        <f t="shared" si="5"/>
        <v>6.666666666666667</v>
      </c>
      <c r="T5" s="33">
        <f t="shared" si="6"/>
        <v>40</v>
      </c>
      <c r="U5" s="33">
        <f t="shared" si="6"/>
        <v>18</v>
      </c>
      <c r="V5" s="33">
        <f t="shared" si="7"/>
        <v>10</v>
      </c>
      <c r="W5" s="31">
        <f t="shared" si="8"/>
        <v>45</v>
      </c>
      <c r="X5" s="31">
        <f t="shared" si="9"/>
        <v>25</v>
      </c>
    </row>
    <row r="6" spans="1:24" x14ac:dyDescent="0.25">
      <c r="A6" t="s">
        <v>123</v>
      </c>
      <c r="B6">
        <v>14</v>
      </c>
      <c r="C6">
        <v>14</v>
      </c>
      <c r="D6" s="31">
        <f t="shared" si="0"/>
        <v>100</v>
      </c>
      <c r="E6">
        <v>14</v>
      </c>
      <c r="F6" s="31">
        <f t="shared" si="1"/>
        <v>100</v>
      </c>
      <c r="H6" s="33">
        <v>0</v>
      </c>
      <c r="I6">
        <v>0</v>
      </c>
      <c r="J6" s="31">
        <v>0</v>
      </c>
      <c r="K6">
        <v>0</v>
      </c>
      <c r="L6" s="31">
        <v>0</v>
      </c>
      <c r="M6" s="8"/>
      <c r="N6" s="33">
        <v>16</v>
      </c>
      <c r="O6">
        <v>14</v>
      </c>
      <c r="P6" s="31">
        <f t="shared" si="4"/>
        <v>87.5</v>
      </c>
      <c r="Q6">
        <v>14</v>
      </c>
      <c r="R6" s="31">
        <f t="shared" si="5"/>
        <v>87.5</v>
      </c>
      <c r="T6" s="33">
        <f t="shared" si="6"/>
        <v>30</v>
      </c>
      <c r="U6" s="33">
        <f t="shared" si="6"/>
        <v>28</v>
      </c>
      <c r="V6" s="33">
        <f t="shared" si="7"/>
        <v>28</v>
      </c>
      <c r="W6" s="31">
        <f t="shared" si="8"/>
        <v>93.333333333333329</v>
      </c>
      <c r="X6" s="31">
        <f t="shared" si="9"/>
        <v>93.333333333333329</v>
      </c>
    </row>
    <row r="7" spans="1:24" x14ac:dyDescent="0.25">
      <c r="A7" t="s">
        <v>130</v>
      </c>
      <c r="B7">
        <v>1</v>
      </c>
      <c r="C7">
        <v>1</v>
      </c>
      <c r="D7" s="31">
        <f t="shared" si="0"/>
        <v>100</v>
      </c>
      <c r="E7">
        <v>1</v>
      </c>
      <c r="F7" s="31">
        <f t="shared" si="1"/>
        <v>100</v>
      </c>
      <c r="H7" s="33">
        <v>4</v>
      </c>
      <c r="I7">
        <v>4</v>
      </c>
      <c r="J7" s="31">
        <f t="shared" si="2"/>
        <v>100</v>
      </c>
      <c r="K7">
        <v>4</v>
      </c>
      <c r="L7" s="31">
        <f t="shared" si="3"/>
        <v>100</v>
      </c>
      <c r="M7" s="8"/>
      <c r="N7" s="33">
        <v>4</v>
      </c>
      <c r="O7">
        <v>4</v>
      </c>
      <c r="P7" s="31">
        <f t="shared" si="4"/>
        <v>100</v>
      </c>
      <c r="Q7">
        <v>4</v>
      </c>
      <c r="R7" s="31">
        <f t="shared" si="5"/>
        <v>100</v>
      </c>
      <c r="T7" s="33">
        <f t="shared" si="6"/>
        <v>9</v>
      </c>
      <c r="U7" s="33">
        <f t="shared" si="6"/>
        <v>9</v>
      </c>
      <c r="V7" s="33">
        <f t="shared" si="7"/>
        <v>9</v>
      </c>
      <c r="W7" s="31">
        <f t="shared" si="8"/>
        <v>100</v>
      </c>
      <c r="X7" s="31">
        <f t="shared" si="9"/>
        <v>100</v>
      </c>
    </row>
    <row r="8" spans="1:24" x14ac:dyDescent="0.25">
      <c r="A8" t="s">
        <v>135</v>
      </c>
      <c r="B8">
        <v>14</v>
      </c>
      <c r="C8">
        <v>14</v>
      </c>
      <c r="D8" s="31">
        <f t="shared" si="0"/>
        <v>100</v>
      </c>
      <c r="E8">
        <v>10</v>
      </c>
      <c r="F8" s="31">
        <f t="shared" si="1"/>
        <v>71.428571428571431</v>
      </c>
      <c r="H8" s="33">
        <v>11</v>
      </c>
      <c r="I8">
        <v>11</v>
      </c>
      <c r="J8" s="31">
        <f t="shared" si="2"/>
        <v>100</v>
      </c>
      <c r="K8">
        <v>11</v>
      </c>
      <c r="L8" s="31">
        <f t="shared" si="3"/>
        <v>100</v>
      </c>
      <c r="M8" s="8"/>
      <c r="N8" s="33">
        <v>13</v>
      </c>
      <c r="O8">
        <v>13</v>
      </c>
      <c r="P8" s="31">
        <f t="shared" si="4"/>
        <v>100</v>
      </c>
      <c r="Q8">
        <v>13</v>
      </c>
      <c r="R8" s="31">
        <f t="shared" si="5"/>
        <v>100</v>
      </c>
      <c r="T8" s="33">
        <f t="shared" si="6"/>
        <v>38</v>
      </c>
      <c r="U8" s="33">
        <f t="shared" si="6"/>
        <v>38</v>
      </c>
      <c r="V8" s="33">
        <f t="shared" si="7"/>
        <v>34</v>
      </c>
      <c r="W8" s="31">
        <f t="shared" si="8"/>
        <v>100</v>
      </c>
      <c r="X8" s="31">
        <f t="shared" si="9"/>
        <v>89.473684210526315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3">
        <v>1</v>
      </c>
      <c r="I9">
        <v>1</v>
      </c>
      <c r="J9" s="31">
        <f t="shared" si="2"/>
        <v>100</v>
      </c>
      <c r="K9">
        <v>1</v>
      </c>
      <c r="L9" s="31">
        <f t="shared" si="3"/>
        <v>100</v>
      </c>
      <c r="M9" s="8"/>
      <c r="N9" s="33">
        <v>0</v>
      </c>
      <c r="O9">
        <v>0</v>
      </c>
      <c r="P9" s="31">
        <v>0</v>
      </c>
      <c r="Q9">
        <v>0</v>
      </c>
      <c r="R9" s="31">
        <v>0</v>
      </c>
      <c r="T9" s="33">
        <f t="shared" si="6"/>
        <v>1</v>
      </c>
      <c r="U9" s="33">
        <f t="shared" si="6"/>
        <v>1</v>
      </c>
      <c r="V9" s="33">
        <f t="shared" si="7"/>
        <v>1</v>
      </c>
      <c r="W9" s="31">
        <f t="shared" si="8"/>
        <v>100</v>
      </c>
      <c r="X9" s="31">
        <f t="shared" si="9"/>
        <v>100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3">
        <v>7</v>
      </c>
      <c r="I10">
        <v>2</v>
      </c>
      <c r="J10" s="31">
        <f t="shared" si="2"/>
        <v>28.571428571428569</v>
      </c>
      <c r="K10">
        <v>2</v>
      </c>
      <c r="L10" s="31">
        <f t="shared" si="3"/>
        <v>28.571428571428569</v>
      </c>
      <c r="M10" s="8"/>
      <c r="N10" s="33">
        <v>0</v>
      </c>
      <c r="O10">
        <v>0</v>
      </c>
      <c r="P10" s="31">
        <v>0</v>
      </c>
      <c r="Q10">
        <v>0</v>
      </c>
      <c r="R10" s="31">
        <v>0</v>
      </c>
      <c r="T10" s="33">
        <f t="shared" si="6"/>
        <v>7</v>
      </c>
      <c r="U10" s="33">
        <f t="shared" si="6"/>
        <v>2</v>
      </c>
      <c r="V10" s="33">
        <f t="shared" si="7"/>
        <v>2</v>
      </c>
      <c r="W10" s="31">
        <f t="shared" si="8"/>
        <v>28.571428571428569</v>
      </c>
      <c r="X10" s="31">
        <f t="shared" si="9"/>
        <v>28.571428571428569</v>
      </c>
    </row>
    <row r="11" spans="1:24" x14ac:dyDescent="0.25">
      <c r="A11" t="s">
        <v>128</v>
      </c>
      <c r="B11">
        <v>0</v>
      </c>
      <c r="C11">
        <v>0</v>
      </c>
      <c r="D11" s="31">
        <v>0</v>
      </c>
      <c r="E11">
        <v>0</v>
      </c>
      <c r="F11" s="31">
        <v>0</v>
      </c>
      <c r="H11" s="33">
        <v>9</v>
      </c>
      <c r="I11">
        <v>4</v>
      </c>
      <c r="J11" s="31">
        <f t="shared" si="2"/>
        <v>44.444444444444443</v>
      </c>
      <c r="K11">
        <v>2</v>
      </c>
      <c r="L11" s="31">
        <f t="shared" si="3"/>
        <v>22.222222222222221</v>
      </c>
      <c r="M11" s="8"/>
      <c r="N11" s="33">
        <v>0</v>
      </c>
      <c r="O11">
        <v>0</v>
      </c>
      <c r="P11" s="31">
        <v>0</v>
      </c>
      <c r="Q11">
        <v>0</v>
      </c>
      <c r="R11" s="31">
        <v>0</v>
      </c>
      <c r="T11" s="33">
        <f t="shared" si="6"/>
        <v>9</v>
      </c>
      <c r="U11" s="33">
        <f t="shared" si="6"/>
        <v>4</v>
      </c>
      <c r="V11" s="33">
        <f t="shared" si="7"/>
        <v>2</v>
      </c>
      <c r="W11" s="31">
        <f t="shared" si="8"/>
        <v>44.444444444444443</v>
      </c>
      <c r="X11" s="31">
        <f t="shared" si="9"/>
        <v>22.222222222222221</v>
      </c>
    </row>
    <row r="12" spans="1:24" x14ac:dyDescent="0.25">
      <c r="A12" t="s">
        <v>146</v>
      </c>
      <c r="B12">
        <v>0</v>
      </c>
      <c r="C12">
        <v>0</v>
      </c>
      <c r="D12" s="31">
        <v>0</v>
      </c>
      <c r="E12">
        <v>0</v>
      </c>
      <c r="F12" s="31">
        <v>0</v>
      </c>
      <c r="H12" s="33">
        <v>2</v>
      </c>
      <c r="I12">
        <v>0</v>
      </c>
      <c r="J12" s="31">
        <f t="shared" si="2"/>
        <v>0</v>
      </c>
      <c r="K12">
        <v>0</v>
      </c>
      <c r="L12" s="31">
        <v>0</v>
      </c>
      <c r="N12" s="33">
        <v>0</v>
      </c>
      <c r="O12">
        <v>0</v>
      </c>
      <c r="P12" s="31">
        <v>0</v>
      </c>
      <c r="Q12">
        <v>0</v>
      </c>
      <c r="R12" s="31">
        <v>0</v>
      </c>
      <c r="T12" s="33">
        <v>2</v>
      </c>
      <c r="U12" s="33">
        <v>2</v>
      </c>
      <c r="V12" s="33">
        <v>0</v>
      </c>
      <c r="W12" s="31">
        <v>100</v>
      </c>
      <c r="X12" s="31">
        <v>0</v>
      </c>
    </row>
    <row r="13" spans="1:24" x14ac:dyDescent="0.25">
      <c r="A13" t="s">
        <v>167</v>
      </c>
      <c r="B13">
        <v>0</v>
      </c>
      <c r="C13">
        <v>0</v>
      </c>
      <c r="D13" s="31">
        <v>0</v>
      </c>
      <c r="E13">
        <v>0</v>
      </c>
      <c r="F13" s="31">
        <v>0</v>
      </c>
      <c r="H13" s="33">
        <v>0</v>
      </c>
      <c r="I13">
        <v>0</v>
      </c>
      <c r="J13" s="31">
        <v>0</v>
      </c>
      <c r="K13">
        <v>0</v>
      </c>
      <c r="L13" s="31">
        <v>0</v>
      </c>
      <c r="N13" s="33">
        <v>0</v>
      </c>
      <c r="O13">
        <v>0</v>
      </c>
      <c r="P13" s="31">
        <v>0</v>
      </c>
      <c r="Q13">
        <v>0</v>
      </c>
      <c r="R13" s="31">
        <v>0</v>
      </c>
      <c r="T13" s="33">
        <v>0</v>
      </c>
      <c r="U13" s="33">
        <v>0</v>
      </c>
      <c r="V13" s="33">
        <v>0</v>
      </c>
      <c r="W13" s="31">
        <v>0</v>
      </c>
      <c r="X13" s="31">
        <v>0</v>
      </c>
    </row>
  </sheetData>
  <sheetProtection algorithmName="SHA-512" hashValue="UKVNnw4CmH+UUWXIEINePnoJ/DZsg4LmVXf+LHSDl4vPujOF8M6/8GCIH5D+JlcAXeK9viuwsLhE0NCRbyTYag==" saltValue="dcjdE17sGKyL/D2NwMFnSQ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workbookViewId="0">
      <selection activeCell="O2" sqref="O2"/>
    </sheetView>
  </sheetViews>
  <sheetFormatPr defaultRowHeight="15" x14ac:dyDescent="0.25"/>
  <sheetData>
    <row r="1" spans="1:24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G1" s="40"/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1" t="s">
        <v>214</v>
      </c>
      <c r="U1" s="41" t="s">
        <v>195</v>
      </c>
      <c r="V1" s="41" t="s">
        <v>196</v>
      </c>
      <c r="W1" s="43" t="s">
        <v>215</v>
      </c>
      <c r="X1" s="43" t="s">
        <v>216</v>
      </c>
    </row>
    <row r="3" spans="1:24" x14ac:dyDescent="0.25">
      <c r="A3" t="s">
        <v>124</v>
      </c>
      <c r="B3">
        <v>13</v>
      </c>
      <c r="C3">
        <v>11</v>
      </c>
      <c r="D3" s="31">
        <f t="shared" ref="D3:D8" si="0">C3/B3*100</f>
        <v>84.615384615384613</v>
      </c>
      <c r="E3">
        <v>8</v>
      </c>
      <c r="F3" s="31">
        <f t="shared" ref="F3:F8" si="1">E3/B3*100</f>
        <v>61.53846153846154</v>
      </c>
      <c r="H3" s="33">
        <v>15</v>
      </c>
      <c r="I3">
        <v>15</v>
      </c>
      <c r="J3" s="31">
        <f>I3/H3*100</f>
        <v>100</v>
      </c>
      <c r="K3">
        <v>13</v>
      </c>
      <c r="L3" s="31">
        <f>K3/H3*100</f>
        <v>86.666666666666671</v>
      </c>
      <c r="M3" s="8"/>
      <c r="N3">
        <v>14</v>
      </c>
      <c r="O3">
        <v>14</v>
      </c>
      <c r="P3" s="31">
        <f>O3/N3*100</f>
        <v>100</v>
      </c>
      <c r="Q3">
        <v>12</v>
      </c>
      <c r="R3" s="31">
        <f>Q3/N3*100</f>
        <v>85.714285714285708</v>
      </c>
      <c r="T3">
        <f>SUM(B3,H3,N3)</f>
        <v>42</v>
      </c>
      <c r="U3">
        <f>SUM(C3,I3,O3)</f>
        <v>40</v>
      </c>
      <c r="V3">
        <f>SUM(E3,K3,Q3)</f>
        <v>33</v>
      </c>
      <c r="W3" s="31">
        <f>U3/T3*100</f>
        <v>95.238095238095227</v>
      </c>
      <c r="X3" s="31">
        <f>V3/T3*100</f>
        <v>78.571428571428569</v>
      </c>
    </row>
    <row r="4" spans="1:24" x14ac:dyDescent="0.25">
      <c r="A4" t="s">
        <v>125</v>
      </c>
      <c r="B4">
        <v>13</v>
      </c>
      <c r="C4">
        <v>8</v>
      </c>
      <c r="D4" s="31">
        <f t="shared" si="0"/>
        <v>61.53846153846154</v>
      </c>
      <c r="E4">
        <v>1</v>
      </c>
      <c r="F4" s="31">
        <f t="shared" si="1"/>
        <v>7.6923076923076925</v>
      </c>
      <c r="H4" s="33">
        <v>15</v>
      </c>
      <c r="I4">
        <v>12</v>
      </c>
      <c r="J4" s="31">
        <f t="shared" ref="J4:J13" si="2">I4/H4*100</f>
        <v>80</v>
      </c>
      <c r="K4">
        <v>0</v>
      </c>
      <c r="L4" s="31">
        <f t="shared" ref="L4:L13" si="3">K4/H4*100</f>
        <v>0</v>
      </c>
      <c r="M4" s="8"/>
      <c r="N4">
        <v>15</v>
      </c>
      <c r="O4">
        <v>12</v>
      </c>
      <c r="P4" s="31">
        <f t="shared" ref="P4:P8" si="4">O4/N4*100</f>
        <v>80</v>
      </c>
      <c r="Q4">
        <v>4</v>
      </c>
      <c r="R4" s="31">
        <f t="shared" ref="R4:R8" si="5">Q4/N4*100</f>
        <v>26.666666666666668</v>
      </c>
      <c r="T4">
        <f t="shared" ref="T4:U13" si="6">SUM(B4,H4,N4)</f>
        <v>43</v>
      </c>
      <c r="U4">
        <f t="shared" si="6"/>
        <v>32</v>
      </c>
      <c r="V4">
        <f t="shared" ref="V4:V13" si="7">SUM(E4,K4,Q4)</f>
        <v>5</v>
      </c>
      <c r="W4" s="31">
        <f t="shared" ref="W4:W13" si="8">U4/T4*100</f>
        <v>74.418604651162795</v>
      </c>
      <c r="X4" s="31">
        <f t="shared" ref="X4:X13" si="9">V4/T4*100</f>
        <v>11.627906976744185</v>
      </c>
    </row>
    <row r="5" spans="1:24" x14ac:dyDescent="0.25">
      <c r="A5" t="s">
        <v>126</v>
      </c>
      <c r="B5">
        <v>15</v>
      </c>
      <c r="C5">
        <v>7</v>
      </c>
      <c r="D5" s="31">
        <f t="shared" si="0"/>
        <v>46.666666666666664</v>
      </c>
      <c r="E5">
        <v>4</v>
      </c>
      <c r="F5" s="31">
        <f t="shared" si="1"/>
        <v>26.666666666666668</v>
      </c>
      <c r="H5" s="33">
        <v>5</v>
      </c>
      <c r="I5">
        <v>0</v>
      </c>
      <c r="J5" s="31">
        <f t="shared" si="2"/>
        <v>0</v>
      </c>
      <c r="K5">
        <v>0</v>
      </c>
      <c r="L5" s="31">
        <f t="shared" si="3"/>
        <v>0</v>
      </c>
      <c r="M5" s="8"/>
      <c r="N5">
        <v>15</v>
      </c>
      <c r="O5">
        <v>6</v>
      </c>
      <c r="P5" s="31">
        <f t="shared" si="4"/>
        <v>40</v>
      </c>
      <c r="Q5">
        <v>4</v>
      </c>
      <c r="R5" s="31">
        <f t="shared" si="5"/>
        <v>26.666666666666668</v>
      </c>
      <c r="T5">
        <f t="shared" si="6"/>
        <v>35</v>
      </c>
      <c r="U5">
        <f t="shared" si="6"/>
        <v>13</v>
      </c>
      <c r="V5">
        <f t="shared" si="7"/>
        <v>8</v>
      </c>
      <c r="W5" s="31">
        <f t="shared" si="8"/>
        <v>37.142857142857146</v>
      </c>
      <c r="X5" s="31">
        <f t="shared" si="9"/>
        <v>22.857142857142858</v>
      </c>
    </row>
    <row r="6" spans="1:24" x14ac:dyDescent="0.25">
      <c r="A6" t="s">
        <v>123</v>
      </c>
      <c r="B6">
        <v>11</v>
      </c>
      <c r="C6">
        <v>11</v>
      </c>
      <c r="D6" s="31">
        <f t="shared" si="0"/>
        <v>100</v>
      </c>
      <c r="E6">
        <v>11</v>
      </c>
      <c r="F6" s="31">
        <f t="shared" si="1"/>
        <v>100</v>
      </c>
      <c r="H6" s="33">
        <v>0</v>
      </c>
      <c r="I6">
        <v>0</v>
      </c>
      <c r="J6" s="31">
        <v>0</v>
      </c>
      <c r="K6">
        <v>0</v>
      </c>
      <c r="L6" s="31">
        <v>0</v>
      </c>
      <c r="M6" s="8"/>
      <c r="N6">
        <v>15</v>
      </c>
      <c r="O6">
        <v>15</v>
      </c>
      <c r="P6" s="31">
        <f t="shared" si="4"/>
        <v>100</v>
      </c>
      <c r="Q6">
        <v>15</v>
      </c>
      <c r="R6" s="31">
        <f t="shared" si="5"/>
        <v>100</v>
      </c>
      <c r="T6">
        <f t="shared" si="6"/>
        <v>26</v>
      </c>
      <c r="U6">
        <f t="shared" si="6"/>
        <v>26</v>
      </c>
      <c r="V6">
        <f t="shared" si="7"/>
        <v>26</v>
      </c>
      <c r="W6" s="31">
        <f t="shared" si="8"/>
        <v>100</v>
      </c>
      <c r="X6" s="31">
        <f t="shared" si="9"/>
        <v>100</v>
      </c>
    </row>
    <row r="7" spans="1:24" x14ac:dyDescent="0.25">
      <c r="A7" t="s">
        <v>130</v>
      </c>
      <c r="B7">
        <v>4</v>
      </c>
      <c r="C7">
        <v>4</v>
      </c>
      <c r="D7" s="31">
        <f t="shared" si="0"/>
        <v>100</v>
      </c>
      <c r="E7">
        <v>4</v>
      </c>
      <c r="F7" s="31">
        <f t="shared" si="1"/>
        <v>100</v>
      </c>
      <c r="H7" s="33">
        <v>4</v>
      </c>
      <c r="I7">
        <v>4</v>
      </c>
      <c r="J7" s="31">
        <f t="shared" si="2"/>
        <v>100</v>
      </c>
      <c r="K7">
        <v>4</v>
      </c>
      <c r="L7" s="31">
        <f t="shared" si="3"/>
        <v>100</v>
      </c>
      <c r="M7" s="8"/>
      <c r="N7">
        <v>5</v>
      </c>
      <c r="O7">
        <v>5</v>
      </c>
      <c r="P7" s="31">
        <f t="shared" si="4"/>
        <v>100</v>
      </c>
      <c r="Q7">
        <v>5</v>
      </c>
      <c r="R7" s="31">
        <f t="shared" si="5"/>
        <v>100</v>
      </c>
      <c r="T7">
        <f t="shared" si="6"/>
        <v>13</v>
      </c>
      <c r="U7">
        <f t="shared" si="6"/>
        <v>13</v>
      </c>
      <c r="V7">
        <f t="shared" si="7"/>
        <v>13</v>
      </c>
      <c r="W7" s="31">
        <f t="shared" si="8"/>
        <v>100</v>
      </c>
      <c r="X7" s="31">
        <f t="shared" si="9"/>
        <v>100</v>
      </c>
    </row>
    <row r="8" spans="1:24" x14ac:dyDescent="0.25">
      <c r="A8" t="s">
        <v>135</v>
      </c>
      <c r="B8">
        <v>14</v>
      </c>
      <c r="C8">
        <v>14</v>
      </c>
      <c r="D8" s="31">
        <f t="shared" si="0"/>
        <v>100</v>
      </c>
      <c r="E8">
        <v>14</v>
      </c>
      <c r="F8" s="31">
        <f t="shared" si="1"/>
        <v>100</v>
      </c>
      <c r="H8" s="33">
        <v>11</v>
      </c>
      <c r="I8">
        <v>11</v>
      </c>
      <c r="J8" s="31">
        <f t="shared" si="2"/>
        <v>100</v>
      </c>
      <c r="K8">
        <v>11</v>
      </c>
      <c r="L8" s="31">
        <f t="shared" si="3"/>
        <v>100</v>
      </c>
      <c r="M8" s="8"/>
      <c r="N8">
        <v>11</v>
      </c>
      <c r="O8">
        <v>11</v>
      </c>
      <c r="P8" s="31">
        <f t="shared" si="4"/>
        <v>100</v>
      </c>
      <c r="Q8">
        <v>11</v>
      </c>
      <c r="R8" s="31">
        <f t="shared" si="5"/>
        <v>100</v>
      </c>
      <c r="T8">
        <f t="shared" si="6"/>
        <v>36</v>
      </c>
      <c r="U8">
        <f t="shared" si="6"/>
        <v>36</v>
      </c>
      <c r="V8">
        <f t="shared" si="7"/>
        <v>36</v>
      </c>
      <c r="W8" s="31">
        <f t="shared" si="8"/>
        <v>100</v>
      </c>
      <c r="X8" s="31">
        <f t="shared" si="9"/>
        <v>100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3">
        <v>1</v>
      </c>
      <c r="I9">
        <v>1</v>
      </c>
      <c r="J9" s="31">
        <f t="shared" si="2"/>
        <v>100</v>
      </c>
      <c r="K9">
        <v>1</v>
      </c>
      <c r="L9" s="31">
        <f t="shared" si="3"/>
        <v>100</v>
      </c>
      <c r="M9" s="8"/>
      <c r="N9">
        <v>0</v>
      </c>
      <c r="O9">
        <v>0</v>
      </c>
      <c r="P9" s="31">
        <v>0</v>
      </c>
      <c r="Q9">
        <v>0</v>
      </c>
      <c r="R9" s="31">
        <v>0</v>
      </c>
      <c r="T9">
        <f t="shared" si="6"/>
        <v>1</v>
      </c>
      <c r="U9">
        <f t="shared" si="6"/>
        <v>1</v>
      </c>
      <c r="V9">
        <f t="shared" si="7"/>
        <v>1</v>
      </c>
      <c r="W9" s="31">
        <f t="shared" si="8"/>
        <v>100</v>
      </c>
      <c r="X9" s="31">
        <f t="shared" si="9"/>
        <v>100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3">
        <v>5</v>
      </c>
      <c r="I10">
        <v>2</v>
      </c>
      <c r="J10" s="31">
        <f t="shared" si="2"/>
        <v>40</v>
      </c>
      <c r="K10">
        <v>0</v>
      </c>
      <c r="L10" s="31">
        <f t="shared" si="3"/>
        <v>0</v>
      </c>
      <c r="M10" s="8"/>
      <c r="N10">
        <v>0</v>
      </c>
      <c r="O10">
        <v>0</v>
      </c>
      <c r="P10" s="31">
        <v>0</v>
      </c>
      <c r="Q10">
        <v>0</v>
      </c>
      <c r="R10" s="31">
        <v>0</v>
      </c>
      <c r="T10">
        <f t="shared" si="6"/>
        <v>5</v>
      </c>
      <c r="U10">
        <f t="shared" si="6"/>
        <v>2</v>
      </c>
      <c r="V10">
        <f t="shared" si="7"/>
        <v>0</v>
      </c>
      <c r="W10" s="31">
        <f t="shared" si="8"/>
        <v>40</v>
      </c>
      <c r="X10" s="31">
        <f t="shared" si="9"/>
        <v>0</v>
      </c>
    </row>
    <row r="11" spans="1:24" x14ac:dyDescent="0.25">
      <c r="A11" t="s">
        <v>128</v>
      </c>
      <c r="B11">
        <v>0</v>
      </c>
      <c r="C11">
        <v>0</v>
      </c>
      <c r="D11" s="31">
        <v>0</v>
      </c>
      <c r="E11">
        <v>0</v>
      </c>
      <c r="F11" s="31">
        <v>0</v>
      </c>
      <c r="H11" s="33">
        <v>5</v>
      </c>
      <c r="I11">
        <v>3</v>
      </c>
      <c r="J11" s="31">
        <f t="shared" si="2"/>
        <v>60</v>
      </c>
      <c r="K11">
        <v>2</v>
      </c>
      <c r="L11" s="31">
        <f t="shared" si="3"/>
        <v>40</v>
      </c>
      <c r="M11" s="8"/>
      <c r="N11">
        <v>0</v>
      </c>
      <c r="O11">
        <v>0</v>
      </c>
      <c r="P11" s="31">
        <v>0</v>
      </c>
      <c r="Q11">
        <v>0</v>
      </c>
      <c r="R11" s="31">
        <v>0</v>
      </c>
      <c r="T11">
        <f t="shared" si="6"/>
        <v>5</v>
      </c>
      <c r="U11">
        <f t="shared" si="6"/>
        <v>3</v>
      </c>
      <c r="V11">
        <f t="shared" si="7"/>
        <v>2</v>
      </c>
      <c r="W11" s="31">
        <f t="shared" si="8"/>
        <v>60</v>
      </c>
      <c r="X11" s="31">
        <f t="shared" si="9"/>
        <v>40</v>
      </c>
    </row>
    <row r="12" spans="1:24" x14ac:dyDescent="0.25">
      <c r="A12" t="s">
        <v>168</v>
      </c>
      <c r="B12">
        <v>0</v>
      </c>
      <c r="C12">
        <v>0</v>
      </c>
      <c r="D12" s="31">
        <v>0</v>
      </c>
      <c r="E12">
        <v>0</v>
      </c>
      <c r="F12" s="31">
        <v>0</v>
      </c>
      <c r="H12" s="33">
        <v>2</v>
      </c>
      <c r="I12">
        <v>1</v>
      </c>
      <c r="J12" s="31">
        <f t="shared" si="2"/>
        <v>50</v>
      </c>
      <c r="K12">
        <v>1</v>
      </c>
      <c r="L12" s="31">
        <f t="shared" si="3"/>
        <v>50</v>
      </c>
      <c r="N12">
        <v>0</v>
      </c>
      <c r="O12">
        <v>0</v>
      </c>
      <c r="P12" s="31">
        <v>0</v>
      </c>
      <c r="Q12">
        <v>0</v>
      </c>
      <c r="R12" s="31">
        <v>0</v>
      </c>
      <c r="T12">
        <f t="shared" si="6"/>
        <v>2</v>
      </c>
      <c r="U12">
        <f t="shared" si="6"/>
        <v>1</v>
      </c>
      <c r="V12">
        <f t="shared" si="7"/>
        <v>1</v>
      </c>
      <c r="W12" s="31">
        <f t="shared" si="8"/>
        <v>50</v>
      </c>
      <c r="X12" s="31">
        <f t="shared" si="9"/>
        <v>50</v>
      </c>
    </row>
    <row r="13" spans="1:24" x14ac:dyDescent="0.25">
      <c r="A13" t="s">
        <v>146</v>
      </c>
      <c r="B13">
        <v>0</v>
      </c>
      <c r="C13">
        <v>0</v>
      </c>
      <c r="D13" s="31">
        <v>0</v>
      </c>
      <c r="E13">
        <v>0</v>
      </c>
      <c r="F13" s="31">
        <v>0</v>
      </c>
      <c r="H13" s="33">
        <v>1</v>
      </c>
      <c r="I13">
        <v>0</v>
      </c>
      <c r="J13" s="31">
        <f t="shared" si="2"/>
        <v>0</v>
      </c>
      <c r="K13">
        <v>0</v>
      </c>
      <c r="L13" s="31">
        <f t="shared" si="3"/>
        <v>0</v>
      </c>
      <c r="N13">
        <v>0</v>
      </c>
      <c r="O13">
        <v>0</v>
      </c>
      <c r="P13" s="31">
        <v>0</v>
      </c>
      <c r="Q13">
        <v>0</v>
      </c>
      <c r="R13" s="31">
        <v>0</v>
      </c>
      <c r="T13">
        <f t="shared" si="6"/>
        <v>1</v>
      </c>
      <c r="U13">
        <f t="shared" si="6"/>
        <v>0</v>
      </c>
      <c r="V13">
        <f t="shared" si="7"/>
        <v>0</v>
      </c>
      <c r="W13" s="31">
        <f t="shared" si="8"/>
        <v>0</v>
      </c>
      <c r="X13" s="31">
        <f t="shared" si="9"/>
        <v>0</v>
      </c>
    </row>
  </sheetData>
  <sheetProtection algorithmName="SHA-512" hashValue="ErdOhxuAMcMS0c8LI3SAtmNsD6Gec0ggKMDnTSrXvE2IvPDq/iM3pVXMUHSf9XetXlzOlk2Qnq3n2eYLflxXFA==" saltValue="2s6Tc5bGt+VpUg/TpF7Dww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workbookViewId="0">
      <selection activeCell="O2" sqref="O2"/>
    </sheetView>
  </sheetViews>
  <sheetFormatPr defaultRowHeight="15" x14ac:dyDescent="0.25"/>
  <sheetData>
    <row r="1" spans="1:24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G1" s="40"/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1" t="s">
        <v>211</v>
      </c>
      <c r="U1" s="41" t="s">
        <v>195</v>
      </c>
      <c r="V1" s="41" t="s">
        <v>196</v>
      </c>
      <c r="W1" s="43" t="s">
        <v>212</v>
      </c>
      <c r="X1" s="43" t="s">
        <v>213</v>
      </c>
    </row>
    <row r="3" spans="1:24" x14ac:dyDescent="0.25">
      <c r="A3" t="s">
        <v>124</v>
      </c>
      <c r="B3">
        <v>12</v>
      </c>
      <c r="C3">
        <v>12</v>
      </c>
      <c r="D3" s="31">
        <f t="shared" ref="D3:D8" si="0">C3/B3*100</f>
        <v>100</v>
      </c>
      <c r="E3">
        <v>9</v>
      </c>
      <c r="F3" s="31">
        <f t="shared" ref="F3:F8" si="1">E3/B3*100</f>
        <v>75</v>
      </c>
      <c r="H3" s="33">
        <v>11</v>
      </c>
      <c r="I3">
        <v>10</v>
      </c>
      <c r="J3" s="31">
        <f>I3/H3*100</f>
        <v>90.909090909090907</v>
      </c>
      <c r="K3">
        <v>6</v>
      </c>
      <c r="L3" s="31">
        <f>K3/H3*100</f>
        <v>54.54545454545454</v>
      </c>
      <c r="M3" s="8"/>
      <c r="N3" s="33">
        <v>13</v>
      </c>
      <c r="O3">
        <v>11</v>
      </c>
      <c r="P3" s="31">
        <f>O3/N3*100</f>
        <v>84.615384615384613</v>
      </c>
      <c r="Q3">
        <v>10</v>
      </c>
      <c r="R3" s="31">
        <f>Q3/N3*100</f>
        <v>76.923076923076934</v>
      </c>
      <c r="T3">
        <f>SUM(B3,H3,N3)</f>
        <v>36</v>
      </c>
      <c r="U3">
        <f>SUM(C3,I3,O3)</f>
        <v>33</v>
      </c>
      <c r="V3">
        <f>SUM(E3,K3,Q3)</f>
        <v>25</v>
      </c>
      <c r="W3" s="31">
        <f>U3/T3*100</f>
        <v>91.666666666666657</v>
      </c>
      <c r="X3" s="31">
        <f>V3/T3*100</f>
        <v>69.444444444444443</v>
      </c>
    </row>
    <row r="4" spans="1:24" x14ac:dyDescent="0.25">
      <c r="A4" t="s">
        <v>125</v>
      </c>
      <c r="B4">
        <v>12</v>
      </c>
      <c r="C4">
        <v>10</v>
      </c>
      <c r="D4" s="31">
        <f t="shared" si="0"/>
        <v>83.333333333333343</v>
      </c>
      <c r="E4">
        <v>6</v>
      </c>
      <c r="F4" s="31">
        <f t="shared" si="1"/>
        <v>50</v>
      </c>
      <c r="H4" s="33">
        <v>13</v>
      </c>
      <c r="I4">
        <v>10</v>
      </c>
      <c r="J4" s="31">
        <f t="shared" ref="J4:J14" si="2">I4/H4*100</f>
        <v>76.923076923076934</v>
      </c>
      <c r="K4">
        <v>4</v>
      </c>
      <c r="L4" s="31">
        <f t="shared" ref="L4:L14" si="3">K4/H4*100</f>
        <v>30.76923076923077</v>
      </c>
      <c r="M4" s="8"/>
      <c r="N4" s="33">
        <v>14</v>
      </c>
      <c r="O4">
        <v>8</v>
      </c>
      <c r="P4" s="31">
        <f t="shared" ref="P4:P8" si="4">O4/N4*100</f>
        <v>57.142857142857139</v>
      </c>
      <c r="Q4">
        <v>1</v>
      </c>
      <c r="R4" s="31">
        <f t="shared" ref="R4:R8" si="5">Q4/N4*100</f>
        <v>7.1428571428571423</v>
      </c>
      <c r="T4">
        <f t="shared" ref="T4:U14" si="6">SUM(B4,H4,N4)</f>
        <v>39</v>
      </c>
      <c r="U4">
        <f t="shared" si="6"/>
        <v>28</v>
      </c>
      <c r="V4">
        <f t="shared" ref="V4:V14" si="7">SUM(E4,K4,Q4)</f>
        <v>11</v>
      </c>
      <c r="W4" s="31">
        <f t="shared" ref="W4:W14" si="8">U4/T4*100</f>
        <v>71.794871794871796</v>
      </c>
      <c r="X4" s="31">
        <f t="shared" ref="X4:X14" si="9">V4/T4*100</f>
        <v>28.205128205128204</v>
      </c>
    </row>
    <row r="5" spans="1:24" x14ac:dyDescent="0.25">
      <c r="A5" t="s">
        <v>126</v>
      </c>
      <c r="B5">
        <v>11</v>
      </c>
      <c r="C5">
        <v>3</v>
      </c>
      <c r="D5" s="31">
        <f t="shared" si="0"/>
        <v>27.27272727272727</v>
      </c>
      <c r="E5">
        <v>0</v>
      </c>
      <c r="F5" s="31">
        <f t="shared" si="1"/>
        <v>0</v>
      </c>
      <c r="H5" s="33">
        <v>0</v>
      </c>
      <c r="I5">
        <v>0</v>
      </c>
      <c r="J5" s="31">
        <v>0</v>
      </c>
      <c r="K5">
        <v>0</v>
      </c>
      <c r="L5" s="31">
        <v>0</v>
      </c>
      <c r="M5" s="8"/>
      <c r="N5" s="33">
        <v>14</v>
      </c>
      <c r="O5">
        <v>7</v>
      </c>
      <c r="P5" s="31">
        <f t="shared" si="4"/>
        <v>50</v>
      </c>
      <c r="Q5">
        <v>3</v>
      </c>
      <c r="R5" s="31">
        <f t="shared" si="5"/>
        <v>21.428571428571427</v>
      </c>
      <c r="T5">
        <f t="shared" si="6"/>
        <v>25</v>
      </c>
      <c r="U5">
        <f t="shared" si="6"/>
        <v>10</v>
      </c>
      <c r="V5">
        <f t="shared" si="7"/>
        <v>3</v>
      </c>
      <c r="W5" s="31">
        <f t="shared" si="8"/>
        <v>40</v>
      </c>
      <c r="X5" s="31">
        <f t="shared" si="9"/>
        <v>12</v>
      </c>
    </row>
    <row r="6" spans="1:24" x14ac:dyDescent="0.25">
      <c r="A6" t="s">
        <v>123</v>
      </c>
      <c r="B6">
        <v>0</v>
      </c>
      <c r="C6">
        <v>0</v>
      </c>
      <c r="D6" s="31">
        <v>0</v>
      </c>
      <c r="E6">
        <v>0</v>
      </c>
      <c r="F6" s="31">
        <v>0</v>
      </c>
      <c r="H6" s="33">
        <v>0</v>
      </c>
      <c r="I6">
        <v>0</v>
      </c>
      <c r="J6" s="31">
        <v>0</v>
      </c>
      <c r="K6">
        <v>0</v>
      </c>
      <c r="L6" s="31">
        <v>0</v>
      </c>
      <c r="M6" s="8"/>
      <c r="N6" s="33">
        <v>14</v>
      </c>
      <c r="O6">
        <v>13</v>
      </c>
      <c r="P6" s="31">
        <f t="shared" si="4"/>
        <v>92.857142857142861</v>
      </c>
      <c r="Q6">
        <v>13</v>
      </c>
      <c r="R6" s="31">
        <f t="shared" si="5"/>
        <v>92.857142857142861</v>
      </c>
      <c r="T6">
        <f t="shared" si="6"/>
        <v>14</v>
      </c>
      <c r="U6">
        <f t="shared" si="6"/>
        <v>13</v>
      </c>
      <c r="V6">
        <f t="shared" si="7"/>
        <v>13</v>
      </c>
      <c r="W6" s="31">
        <f t="shared" si="8"/>
        <v>92.857142857142861</v>
      </c>
      <c r="X6" s="31">
        <f t="shared" si="9"/>
        <v>92.857142857142861</v>
      </c>
    </row>
    <row r="7" spans="1:24" x14ac:dyDescent="0.25">
      <c r="A7" t="s">
        <v>130</v>
      </c>
      <c r="B7">
        <v>6</v>
      </c>
      <c r="C7">
        <v>6</v>
      </c>
      <c r="D7" s="31">
        <f t="shared" si="0"/>
        <v>100</v>
      </c>
      <c r="E7">
        <v>6</v>
      </c>
      <c r="F7" s="31">
        <f t="shared" si="1"/>
        <v>100</v>
      </c>
      <c r="H7" s="33">
        <v>4</v>
      </c>
      <c r="I7">
        <v>4</v>
      </c>
      <c r="J7" s="31">
        <f t="shared" si="2"/>
        <v>100</v>
      </c>
      <c r="K7">
        <v>4</v>
      </c>
      <c r="L7" s="31">
        <f t="shared" si="3"/>
        <v>100</v>
      </c>
      <c r="M7" s="8"/>
      <c r="N7" s="33">
        <v>3</v>
      </c>
      <c r="O7">
        <v>3</v>
      </c>
      <c r="P7" s="31">
        <f t="shared" si="4"/>
        <v>100</v>
      </c>
      <c r="Q7">
        <v>3</v>
      </c>
      <c r="R7" s="31">
        <f t="shared" si="5"/>
        <v>100</v>
      </c>
      <c r="T7">
        <f t="shared" si="6"/>
        <v>13</v>
      </c>
      <c r="U7">
        <f t="shared" si="6"/>
        <v>13</v>
      </c>
      <c r="V7">
        <f t="shared" si="7"/>
        <v>13</v>
      </c>
      <c r="W7" s="31">
        <f t="shared" si="8"/>
        <v>100</v>
      </c>
      <c r="X7" s="31">
        <f t="shared" si="9"/>
        <v>100</v>
      </c>
    </row>
    <row r="8" spans="1:24" x14ac:dyDescent="0.25">
      <c r="A8" t="s">
        <v>135</v>
      </c>
      <c r="B8">
        <v>14</v>
      </c>
      <c r="C8">
        <v>14</v>
      </c>
      <c r="D8" s="31">
        <f t="shared" si="0"/>
        <v>100</v>
      </c>
      <c r="E8">
        <v>12</v>
      </c>
      <c r="F8" s="31">
        <f t="shared" si="1"/>
        <v>85.714285714285708</v>
      </c>
      <c r="H8" s="33">
        <v>14</v>
      </c>
      <c r="I8">
        <v>14</v>
      </c>
      <c r="J8" s="31">
        <f t="shared" si="2"/>
        <v>100</v>
      </c>
      <c r="K8">
        <v>13</v>
      </c>
      <c r="L8" s="31">
        <f t="shared" si="3"/>
        <v>92.857142857142861</v>
      </c>
      <c r="M8" s="8"/>
      <c r="N8" s="33">
        <v>11</v>
      </c>
      <c r="O8">
        <v>11</v>
      </c>
      <c r="P8" s="31">
        <f t="shared" si="4"/>
        <v>100</v>
      </c>
      <c r="Q8">
        <v>11</v>
      </c>
      <c r="R8" s="31">
        <f t="shared" si="5"/>
        <v>100</v>
      </c>
      <c r="T8">
        <f t="shared" si="6"/>
        <v>39</v>
      </c>
      <c r="U8">
        <f t="shared" si="6"/>
        <v>39</v>
      </c>
      <c r="V8">
        <f t="shared" si="7"/>
        <v>36</v>
      </c>
      <c r="W8" s="31">
        <f t="shared" si="8"/>
        <v>100</v>
      </c>
      <c r="X8" s="31">
        <f t="shared" si="9"/>
        <v>92.307692307692307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3">
        <v>2</v>
      </c>
      <c r="I9">
        <v>2</v>
      </c>
      <c r="J9" s="31">
        <f t="shared" si="2"/>
        <v>100</v>
      </c>
      <c r="K9">
        <v>2</v>
      </c>
      <c r="L9" s="31">
        <f t="shared" si="3"/>
        <v>100</v>
      </c>
      <c r="M9" s="8"/>
      <c r="N9" s="33">
        <v>0</v>
      </c>
      <c r="O9">
        <v>0</v>
      </c>
      <c r="P9" s="31">
        <v>0</v>
      </c>
      <c r="Q9">
        <v>0</v>
      </c>
      <c r="R9" s="31">
        <v>0</v>
      </c>
      <c r="T9">
        <f t="shared" si="6"/>
        <v>2</v>
      </c>
      <c r="U9">
        <f t="shared" si="6"/>
        <v>2</v>
      </c>
      <c r="V9">
        <f t="shared" si="7"/>
        <v>2</v>
      </c>
      <c r="W9" s="31">
        <f t="shared" si="8"/>
        <v>100</v>
      </c>
      <c r="X9" s="31">
        <f t="shared" si="9"/>
        <v>100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3">
        <v>6</v>
      </c>
      <c r="I10">
        <v>3</v>
      </c>
      <c r="J10" s="31">
        <f t="shared" si="2"/>
        <v>50</v>
      </c>
      <c r="K10">
        <v>2</v>
      </c>
      <c r="L10" s="31">
        <f t="shared" si="3"/>
        <v>33.333333333333329</v>
      </c>
      <c r="M10" s="8"/>
      <c r="N10" s="33">
        <v>0</v>
      </c>
      <c r="O10">
        <v>0</v>
      </c>
      <c r="P10" s="31">
        <v>0</v>
      </c>
      <c r="Q10">
        <v>0</v>
      </c>
      <c r="R10" s="31">
        <v>0</v>
      </c>
      <c r="T10">
        <f t="shared" si="6"/>
        <v>6</v>
      </c>
      <c r="U10">
        <f t="shared" si="6"/>
        <v>3</v>
      </c>
      <c r="V10">
        <f t="shared" si="7"/>
        <v>2</v>
      </c>
      <c r="W10" s="31">
        <f t="shared" si="8"/>
        <v>50</v>
      </c>
      <c r="X10" s="31">
        <f t="shared" si="9"/>
        <v>33.333333333333329</v>
      </c>
    </row>
    <row r="11" spans="1:24" x14ac:dyDescent="0.25">
      <c r="A11" t="s">
        <v>128</v>
      </c>
      <c r="B11">
        <v>0</v>
      </c>
      <c r="C11">
        <v>0</v>
      </c>
      <c r="D11" s="31">
        <v>0</v>
      </c>
      <c r="E11">
        <v>0</v>
      </c>
      <c r="F11" s="31">
        <v>0</v>
      </c>
      <c r="H11" s="33">
        <v>9</v>
      </c>
      <c r="I11">
        <v>5</v>
      </c>
      <c r="J11" s="31">
        <f t="shared" si="2"/>
        <v>55.555555555555557</v>
      </c>
      <c r="K11">
        <v>0</v>
      </c>
      <c r="L11" s="31">
        <f t="shared" si="3"/>
        <v>0</v>
      </c>
      <c r="M11" s="8"/>
      <c r="N11" s="33">
        <v>0</v>
      </c>
      <c r="O11">
        <v>0</v>
      </c>
      <c r="P11" s="31">
        <v>0</v>
      </c>
      <c r="Q11">
        <v>0</v>
      </c>
      <c r="R11" s="31">
        <v>0</v>
      </c>
      <c r="T11">
        <f t="shared" si="6"/>
        <v>9</v>
      </c>
      <c r="U11">
        <f t="shared" si="6"/>
        <v>5</v>
      </c>
      <c r="V11">
        <f t="shared" si="7"/>
        <v>0</v>
      </c>
      <c r="W11" s="31">
        <f t="shared" si="8"/>
        <v>55.555555555555557</v>
      </c>
      <c r="X11" s="31">
        <f t="shared" si="9"/>
        <v>0</v>
      </c>
    </row>
    <row r="12" spans="1:24" x14ac:dyDescent="0.25">
      <c r="A12" t="s">
        <v>147</v>
      </c>
      <c r="B12">
        <v>1</v>
      </c>
      <c r="C12">
        <v>0</v>
      </c>
      <c r="D12" s="31">
        <f t="shared" ref="D12:D14" si="10">C12/B12*100</f>
        <v>0</v>
      </c>
      <c r="E12">
        <v>0</v>
      </c>
      <c r="F12" s="31">
        <f t="shared" ref="F12:F14" si="11">E12/B12*100</f>
        <v>0</v>
      </c>
      <c r="H12" s="33">
        <v>1</v>
      </c>
      <c r="I12">
        <v>0</v>
      </c>
      <c r="J12" s="31">
        <f t="shared" si="2"/>
        <v>0</v>
      </c>
      <c r="K12">
        <v>0</v>
      </c>
      <c r="L12" s="31">
        <f t="shared" si="3"/>
        <v>0</v>
      </c>
      <c r="N12" s="33">
        <v>0</v>
      </c>
      <c r="O12">
        <v>0</v>
      </c>
      <c r="P12" s="31">
        <v>0</v>
      </c>
      <c r="Q12">
        <v>0</v>
      </c>
      <c r="R12" s="31">
        <v>0</v>
      </c>
      <c r="T12">
        <f t="shared" si="6"/>
        <v>2</v>
      </c>
      <c r="U12">
        <f t="shared" si="6"/>
        <v>0</v>
      </c>
      <c r="V12">
        <f t="shared" si="7"/>
        <v>0</v>
      </c>
      <c r="W12" s="31">
        <f t="shared" si="8"/>
        <v>0</v>
      </c>
      <c r="X12" s="31">
        <f t="shared" si="9"/>
        <v>0</v>
      </c>
    </row>
    <row r="13" spans="1:24" x14ac:dyDescent="0.25">
      <c r="A13" t="s">
        <v>145</v>
      </c>
      <c r="B13">
        <v>3</v>
      </c>
      <c r="C13">
        <v>1</v>
      </c>
      <c r="D13" s="31">
        <f t="shared" si="10"/>
        <v>33.333333333333329</v>
      </c>
      <c r="E13">
        <v>1</v>
      </c>
      <c r="F13" s="31">
        <f t="shared" si="11"/>
        <v>33.333333333333329</v>
      </c>
      <c r="H13" s="33">
        <v>0</v>
      </c>
      <c r="I13">
        <v>0</v>
      </c>
      <c r="J13" s="31">
        <v>0</v>
      </c>
      <c r="K13">
        <v>0</v>
      </c>
      <c r="L13" s="31">
        <v>0</v>
      </c>
      <c r="N13" s="33">
        <v>0</v>
      </c>
      <c r="O13">
        <v>0</v>
      </c>
      <c r="P13" s="31">
        <v>0</v>
      </c>
      <c r="Q13">
        <v>0</v>
      </c>
      <c r="R13" s="31">
        <v>0</v>
      </c>
      <c r="T13">
        <f t="shared" si="6"/>
        <v>3</v>
      </c>
      <c r="U13">
        <f t="shared" si="6"/>
        <v>1</v>
      </c>
      <c r="V13">
        <f t="shared" si="7"/>
        <v>1</v>
      </c>
      <c r="W13" s="31">
        <f t="shared" si="8"/>
        <v>33.333333333333329</v>
      </c>
      <c r="X13" s="31">
        <f t="shared" si="9"/>
        <v>33.333333333333329</v>
      </c>
    </row>
    <row r="14" spans="1:24" x14ac:dyDescent="0.25">
      <c r="A14" t="s">
        <v>146</v>
      </c>
      <c r="B14">
        <v>3</v>
      </c>
      <c r="C14">
        <v>1</v>
      </c>
      <c r="D14" s="31">
        <f t="shared" si="10"/>
        <v>33.333333333333329</v>
      </c>
      <c r="E14">
        <v>1</v>
      </c>
      <c r="F14" s="31">
        <f t="shared" si="11"/>
        <v>33.333333333333329</v>
      </c>
      <c r="H14" s="33">
        <v>3</v>
      </c>
      <c r="I14">
        <v>3</v>
      </c>
      <c r="J14" s="31">
        <f t="shared" si="2"/>
        <v>100</v>
      </c>
      <c r="K14">
        <v>2</v>
      </c>
      <c r="L14" s="31">
        <f t="shared" si="3"/>
        <v>66.666666666666657</v>
      </c>
      <c r="N14" s="33">
        <v>0</v>
      </c>
      <c r="O14">
        <v>0</v>
      </c>
      <c r="P14" s="31">
        <v>0</v>
      </c>
      <c r="Q14">
        <v>0</v>
      </c>
      <c r="R14" s="31">
        <v>0</v>
      </c>
      <c r="T14">
        <f t="shared" si="6"/>
        <v>6</v>
      </c>
      <c r="U14">
        <f t="shared" si="6"/>
        <v>4</v>
      </c>
      <c r="V14">
        <f t="shared" si="7"/>
        <v>3</v>
      </c>
      <c r="W14" s="31">
        <f t="shared" si="8"/>
        <v>66.666666666666657</v>
      </c>
      <c r="X14" s="31">
        <f t="shared" si="9"/>
        <v>50</v>
      </c>
    </row>
  </sheetData>
  <sheetProtection algorithmName="SHA-512" hashValue="h0hdkDsc/B7CidOgHig30GnMesxBl1i3fphOQ4MSMMfHOr3+rQ8jeWWfpr0hFdHxHim9/Ruq7ZWs0+uOpWbRgw==" saltValue="vpLgJn1OTzv/RclJeQcdT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workbookViewId="0">
      <selection activeCell="O2" sqref="O2"/>
    </sheetView>
  </sheetViews>
  <sheetFormatPr defaultRowHeight="15" x14ac:dyDescent="0.25"/>
  <sheetData>
    <row r="1" spans="1:24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G1" s="40"/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1" t="s">
        <v>208</v>
      </c>
      <c r="U1" s="41" t="s">
        <v>195</v>
      </c>
      <c r="V1" s="41" t="s">
        <v>196</v>
      </c>
      <c r="W1" s="43" t="s">
        <v>209</v>
      </c>
      <c r="X1" s="43" t="s">
        <v>210</v>
      </c>
    </row>
    <row r="3" spans="1:24" x14ac:dyDescent="0.25">
      <c r="A3" t="s">
        <v>124</v>
      </c>
      <c r="B3">
        <v>13</v>
      </c>
      <c r="C3">
        <v>11</v>
      </c>
      <c r="D3" s="31">
        <f>C3/B3*100</f>
        <v>84.615384615384613</v>
      </c>
      <c r="E3">
        <v>11</v>
      </c>
      <c r="F3" s="31">
        <f>E3/B3*100</f>
        <v>84.615384615384613</v>
      </c>
      <c r="H3" s="33">
        <v>20</v>
      </c>
      <c r="I3">
        <v>18</v>
      </c>
      <c r="J3" s="31">
        <f>I3/H3*100</f>
        <v>90</v>
      </c>
      <c r="K3">
        <v>15</v>
      </c>
      <c r="L3" s="31">
        <f>K3/H3*100</f>
        <v>75</v>
      </c>
      <c r="M3" s="8"/>
      <c r="N3">
        <v>16</v>
      </c>
      <c r="O3">
        <v>16</v>
      </c>
      <c r="P3" s="31">
        <f>O3/N3*100</f>
        <v>100</v>
      </c>
      <c r="Q3">
        <v>14</v>
      </c>
      <c r="R3" s="31">
        <f>Q3/N3*100</f>
        <v>87.5</v>
      </c>
      <c r="T3">
        <f>SUM(B3,H3,N3)</f>
        <v>49</v>
      </c>
      <c r="U3">
        <f>SUM(C3,I3,O3)</f>
        <v>45</v>
      </c>
      <c r="V3">
        <f>SUM(E3,K3,Q3)</f>
        <v>40</v>
      </c>
      <c r="W3" s="31">
        <f>U3/T3*100</f>
        <v>91.83673469387756</v>
      </c>
      <c r="X3" s="31">
        <f>V3/T3*100</f>
        <v>81.632653061224488</v>
      </c>
    </row>
    <row r="4" spans="1:24" x14ac:dyDescent="0.25">
      <c r="A4" t="s">
        <v>125</v>
      </c>
      <c r="B4">
        <v>12</v>
      </c>
      <c r="C4">
        <v>12</v>
      </c>
      <c r="D4" s="31">
        <f>C4/B4*100</f>
        <v>100</v>
      </c>
      <c r="E4">
        <v>8</v>
      </c>
      <c r="F4" s="31">
        <f>E4/B4*100</f>
        <v>66.666666666666657</v>
      </c>
      <c r="H4" s="33">
        <v>14</v>
      </c>
      <c r="I4">
        <v>14</v>
      </c>
      <c r="J4" s="31">
        <f t="shared" ref="J4:J12" si="0">I4/H4*100</f>
        <v>100</v>
      </c>
      <c r="K4">
        <v>10</v>
      </c>
      <c r="L4" s="31">
        <f t="shared" ref="L4:L12" si="1">K4/H4*100</f>
        <v>71.428571428571431</v>
      </c>
      <c r="M4" s="8"/>
      <c r="N4">
        <v>10</v>
      </c>
      <c r="O4">
        <v>7</v>
      </c>
      <c r="P4" s="31">
        <f t="shared" ref="P4:P8" si="2">O4/N4*100</f>
        <v>70</v>
      </c>
      <c r="Q4">
        <v>7</v>
      </c>
      <c r="R4" s="31">
        <f t="shared" ref="R4:R15" si="3">Q4/N4*100</f>
        <v>70</v>
      </c>
      <c r="T4">
        <f t="shared" ref="T4:U15" si="4">SUM(B4,H4,N4)</f>
        <v>36</v>
      </c>
      <c r="U4">
        <f t="shared" si="4"/>
        <v>33</v>
      </c>
      <c r="V4">
        <f t="shared" ref="V4:V15" si="5">SUM(E4,K4,Q4)</f>
        <v>25</v>
      </c>
      <c r="W4" s="31">
        <f t="shared" ref="W4:W15" si="6">U4/T4*100</f>
        <v>91.666666666666657</v>
      </c>
      <c r="X4" s="31">
        <f t="shared" ref="X4:X15" si="7">V4/T4*100</f>
        <v>69.444444444444443</v>
      </c>
    </row>
    <row r="5" spans="1:24" x14ac:dyDescent="0.25">
      <c r="A5" t="s">
        <v>126</v>
      </c>
      <c r="B5">
        <v>12</v>
      </c>
      <c r="C5">
        <v>7</v>
      </c>
      <c r="D5" s="31">
        <f>C5/B5*100</f>
        <v>58.333333333333336</v>
      </c>
      <c r="E5">
        <v>4</v>
      </c>
      <c r="F5" s="31">
        <f>E5/B5*100</f>
        <v>33.333333333333329</v>
      </c>
      <c r="H5" s="33">
        <v>0</v>
      </c>
      <c r="I5">
        <v>0</v>
      </c>
      <c r="J5" s="31">
        <v>0</v>
      </c>
      <c r="K5">
        <v>0</v>
      </c>
      <c r="L5" s="31">
        <v>0</v>
      </c>
      <c r="M5" s="8"/>
      <c r="N5">
        <v>9</v>
      </c>
      <c r="O5">
        <v>4</v>
      </c>
      <c r="P5" s="31">
        <f t="shared" si="2"/>
        <v>44.444444444444443</v>
      </c>
      <c r="Q5">
        <v>0</v>
      </c>
      <c r="R5" s="31">
        <f t="shared" si="3"/>
        <v>0</v>
      </c>
      <c r="T5">
        <f t="shared" si="4"/>
        <v>21</v>
      </c>
      <c r="U5">
        <f t="shared" si="4"/>
        <v>11</v>
      </c>
      <c r="V5">
        <f t="shared" si="5"/>
        <v>4</v>
      </c>
      <c r="W5" s="31">
        <f t="shared" si="6"/>
        <v>52.380952380952387</v>
      </c>
      <c r="X5" s="31">
        <f t="shared" si="7"/>
        <v>19.047619047619047</v>
      </c>
    </row>
    <row r="6" spans="1:24" x14ac:dyDescent="0.25">
      <c r="A6" t="s">
        <v>123</v>
      </c>
      <c r="B6">
        <v>6</v>
      </c>
      <c r="C6">
        <v>6</v>
      </c>
      <c r="D6" s="31">
        <f>C6/B6*100</f>
        <v>100</v>
      </c>
      <c r="E6">
        <v>6</v>
      </c>
      <c r="F6" s="31">
        <f>E6/B6*100</f>
        <v>100</v>
      </c>
      <c r="H6" s="33">
        <v>0</v>
      </c>
      <c r="I6">
        <v>0</v>
      </c>
      <c r="J6" s="31">
        <v>0</v>
      </c>
      <c r="K6">
        <v>0</v>
      </c>
      <c r="L6" s="31">
        <v>0</v>
      </c>
      <c r="M6" s="8"/>
      <c r="N6">
        <v>6</v>
      </c>
      <c r="O6">
        <v>6</v>
      </c>
      <c r="P6" s="31">
        <f t="shared" si="2"/>
        <v>100</v>
      </c>
      <c r="Q6">
        <v>5</v>
      </c>
      <c r="R6" s="31">
        <f t="shared" si="3"/>
        <v>83.333333333333343</v>
      </c>
      <c r="T6">
        <f t="shared" si="4"/>
        <v>12</v>
      </c>
      <c r="U6">
        <f t="shared" si="4"/>
        <v>12</v>
      </c>
      <c r="V6">
        <f t="shared" si="5"/>
        <v>11</v>
      </c>
      <c r="W6" s="31">
        <f t="shared" si="6"/>
        <v>100</v>
      </c>
      <c r="X6" s="31">
        <f t="shared" si="7"/>
        <v>91.666666666666657</v>
      </c>
    </row>
    <row r="7" spans="1:24" x14ac:dyDescent="0.25">
      <c r="A7" t="s">
        <v>130</v>
      </c>
      <c r="B7">
        <v>0</v>
      </c>
      <c r="C7">
        <v>0</v>
      </c>
      <c r="D7" s="31">
        <v>0</v>
      </c>
      <c r="E7">
        <v>0</v>
      </c>
      <c r="F7" s="31">
        <v>0</v>
      </c>
      <c r="H7" s="33">
        <v>0</v>
      </c>
      <c r="I7">
        <v>0</v>
      </c>
      <c r="J7" s="31">
        <v>0</v>
      </c>
      <c r="K7">
        <v>0</v>
      </c>
      <c r="L7" s="31">
        <v>0</v>
      </c>
      <c r="M7" s="8"/>
      <c r="N7">
        <v>6</v>
      </c>
      <c r="O7">
        <v>6</v>
      </c>
      <c r="P7" s="31">
        <f t="shared" si="2"/>
        <v>100</v>
      </c>
      <c r="Q7">
        <v>6</v>
      </c>
      <c r="R7" s="31">
        <f t="shared" si="3"/>
        <v>100</v>
      </c>
      <c r="T7">
        <f t="shared" si="4"/>
        <v>6</v>
      </c>
      <c r="U7">
        <f t="shared" si="4"/>
        <v>6</v>
      </c>
      <c r="V7">
        <f t="shared" si="5"/>
        <v>6</v>
      </c>
      <c r="W7" s="31">
        <f t="shared" si="6"/>
        <v>100</v>
      </c>
      <c r="X7" s="31">
        <f t="shared" si="7"/>
        <v>100</v>
      </c>
    </row>
    <row r="8" spans="1:24" x14ac:dyDescent="0.25">
      <c r="A8" t="s">
        <v>135</v>
      </c>
      <c r="B8">
        <v>17</v>
      </c>
      <c r="C8">
        <v>17</v>
      </c>
      <c r="D8" s="31">
        <f>C8/B8*100</f>
        <v>100</v>
      </c>
      <c r="E8">
        <v>17</v>
      </c>
      <c r="F8" s="31">
        <f>E8/B8*100</f>
        <v>100</v>
      </c>
      <c r="H8" s="33">
        <v>18</v>
      </c>
      <c r="I8">
        <v>18</v>
      </c>
      <c r="J8" s="31">
        <f t="shared" si="0"/>
        <v>100</v>
      </c>
      <c r="K8">
        <v>18</v>
      </c>
      <c r="L8" s="31">
        <f t="shared" si="1"/>
        <v>100</v>
      </c>
      <c r="M8" s="8"/>
      <c r="N8">
        <v>6</v>
      </c>
      <c r="O8">
        <v>6</v>
      </c>
      <c r="P8" s="31">
        <f t="shared" si="2"/>
        <v>100</v>
      </c>
      <c r="Q8">
        <v>6</v>
      </c>
      <c r="R8" s="31">
        <f t="shared" si="3"/>
        <v>100</v>
      </c>
      <c r="T8">
        <f t="shared" si="4"/>
        <v>41</v>
      </c>
      <c r="U8">
        <f t="shared" si="4"/>
        <v>41</v>
      </c>
      <c r="V8">
        <f t="shared" si="5"/>
        <v>41</v>
      </c>
      <c r="W8" s="31">
        <f t="shared" si="6"/>
        <v>100</v>
      </c>
      <c r="X8" s="31">
        <f t="shared" si="7"/>
        <v>100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3">
        <v>3</v>
      </c>
      <c r="I9">
        <v>3</v>
      </c>
      <c r="J9" s="31">
        <f t="shared" si="0"/>
        <v>100</v>
      </c>
      <c r="K9">
        <v>3</v>
      </c>
      <c r="L9" s="31">
        <f t="shared" si="1"/>
        <v>100</v>
      </c>
      <c r="M9" s="8"/>
      <c r="N9">
        <v>0</v>
      </c>
      <c r="O9">
        <v>0</v>
      </c>
      <c r="P9" s="31">
        <v>0</v>
      </c>
      <c r="Q9">
        <v>0</v>
      </c>
      <c r="R9" s="31">
        <v>0</v>
      </c>
      <c r="T9">
        <f t="shared" si="4"/>
        <v>3</v>
      </c>
      <c r="U9">
        <f t="shared" si="4"/>
        <v>3</v>
      </c>
      <c r="V9">
        <f t="shared" si="5"/>
        <v>3</v>
      </c>
      <c r="W9" s="31">
        <f t="shared" si="6"/>
        <v>100</v>
      </c>
      <c r="X9" s="31">
        <f t="shared" si="7"/>
        <v>100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3">
        <v>6</v>
      </c>
      <c r="I10">
        <v>4</v>
      </c>
      <c r="J10" s="31">
        <f t="shared" si="0"/>
        <v>66.666666666666657</v>
      </c>
      <c r="K10">
        <v>1</v>
      </c>
      <c r="L10" s="31">
        <f t="shared" si="1"/>
        <v>16.666666666666664</v>
      </c>
      <c r="M10" s="8"/>
      <c r="N10">
        <v>0</v>
      </c>
      <c r="O10">
        <v>0</v>
      </c>
      <c r="P10" s="31">
        <v>0</v>
      </c>
      <c r="Q10">
        <v>0</v>
      </c>
      <c r="R10" s="31">
        <v>0</v>
      </c>
      <c r="T10">
        <f t="shared" si="4"/>
        <v>6</v>
      </c>
      <c r="U10">
        <f t="shared" si="4"/>
        <v>4</v>
      </c>
      <c r="V10">
        <f t="shared" si="5"/>
        <v>1</v>
      </c>
      <c r="W10" s="31">
        <f t="shared" si="6"/>
        <v>66.666666666666657</v>
      </c>
      <c r="X10" s="31">
        <f t="shared" si="7"/>
        <v>16.666666666666664</v>
      </c>
    </row>
    <row r="11" spans="1:24" x14ac:dyDescent="0.25">
      <c r="A11" t="s">
        <v>128</v>
      </c>
      <c r="B11">
        <v>0</v>
      </c>
      <c r="C11">
        <v>0</v>
      </c>
      <c r="D11" s="31">
        <v>0</v>
      </c>
      <c r="E11">
        <v>0</v>
      </c>
      <c r="F11" s="31">
        <v>0</v>
      </c>
      <c r="H11" s="33">
        <v>11</v>
      </c>
      <c r="I11">
        <v>9</v>
      </c>
      <c r="J11" s="31">
        <f t="shared" si="0"/>
        <v>81.818181818181827</v>
      </c>
      <c r="K11">
        <v>6</v>
      </c>
      <c r="L11" s="31">
        <f t="shared" si="1"/>
        <v>54.54545454545454</v>
      </c>
      <c r="M11" s="8"/>
      <c r="N11">
        <v>7</v>
      </c>
      <c r="O11">
        <v>5</v>
      </c>
      <c r="P11" s="31">
        <v>0</v>
      </c>
      <c r="Q11">
        <v>2</v>
      </c>
      <c r="R11" s="31">
        <v>0</v>
      </c>
      <c r="T11">
        <f t="shared" si="4"/>
        <v>18</v>
      </c>
      <c r="U11">
        <f t="shared" si="4"/>
        <v>14</v>
      </c>
      <c r="V11">
        <f t="shared" si="5"/>
        <v>8</v>
      </c>
      <c r="W11" s="31">
        <f t="shared" si="6"/>
        <v>77.777777777777786</v>
      </c>
      <c r="X11" s="31">
        <f t="shared" si="7"/>
        <v>44.444444444444443</v>
      </c>
    </row>
    <row r="12" spans="1:24" x14ac:dyDescent="0.25">
      <c r="A12" t="s">
        <v>169</v>
      </c>
      <c r="B12">
        <v>0</v>
      </c>
      <c r="C12">
        <v>0</v>
      </c>
      <c r="D12" s="31">
        <v>0</v>
      </c>
      <c r="E12">
        <v>0</v>
      </c>
      <c r="F12" s="31">
        <v>0</v>
      </c>
      <c r="H12" s="33">
        <v>6</v>
      </c>
      <c r="I12">
        <v>3</v>
      </c>
      <c r="J12" s="31">
        <f t="shared" si="0"/>
        <v>50</v>
      </c>
      <c r="K12">
        <v>0</v>
      </c>
      <c r="L12" s="31">
        <f t="shared" si="1"/>
        <v>0</v>
      </c>
      <c r="N12">
        <v>0</v>
      </c>
      <c r="O12">
        <v>0</v>
      </c>
      <c r="P12" s="31">
        <v>0</v>
      </c>
      <c r="Q12">
        <v>0</v>
      </c>
      <c r="R12" s="31">
        <v>0</v>
      </c>
      <c r="T12">
        <f t="shared" si="4"/>
        <v>6</v>
      </c>
      <c r="U12">
        <f t="shared" si="4"/>
        <v>3</v>
      </c>
      <c r="V12">
        <f t="shared" si="5"/>
        <v>0</v>
      </c>
      <c r="W12" s="31">
        <f t="shared" si="6"/>
        <v>50</v>
      </c>
      <c r="X12" s="31">
        <f t="shared" si="7"/>
        <v>0</v>
      </c>
    </row>
    <row r="13" spans="1:24" x14ac:dyDescent="0.25">
      <c r="A13" t="s">
        <v>170</v>
      </c>
      <c r="B13">
        <v>0</v>
      </c>
      <c r="C13">
        <v>0</v>
      </c>
      <c r="D13" s="31">
        <v>0</v>
      </c>
      <c r="E13">
        <v>0</v>
      </c>
      <c r="F13" s="31">
        <v>0</v>
      </c>
      <c r="H13" s="33">
        <v>0</v>
      </c>
      <c r="I13">
        <v>0</v>
      </c>
      <c r="J13" s="31">
        <v>0</v>
      </c>
      <c r="K13">
        <v>0</v>
      </c>
      <c r="L13" s="31">
        <v>0</v>
      </c>
      <c r="N13">
        <v>3</v>
      </c>
      <c r="O13">
        <v>0</v>
      </c>
      <c r="P13" s="31">
        <f t="shared" ref="P13:P15" si="8">O13/N13*100</f>
        <v>0</v>
      </c>
      <c r="Q13">
        <v>0</v>
      </c>
      <c r="R13" s="31">
        <f t="shared" si="3"/>
        <v>0</v>
      </c>
      <c r="T13">
        <f t="shared" si="4"/>
        <v>3</v>
      </c>
      <c r="U13">
        <f t="shared" si="4"/>
        <v>0</v>
      </c>
      <c r="V13">
        <f t="shared" si="5"/>
        <v>0</v>
      </c>
      <c r="W13" s="31">
        <f t="shared" si="6"/>
        <v>0</v>
      </c>
      <c r="X13" s="31">
        <f t="shared" si="7"/>
        <v>0</v>
      </c>
    </row>
    <row r="14" spans="1:24" x14ac:dyDescent="0.25">
      <c r="A14" t="s">
        <v>145</v>
      </c>
      <c r="B14">
        <v>0</v>
      </c>
      <c r="C14">
        <v>0</v>
      </c>
      <c r="D14" s="31">
        <v>0</v>
      </c>
      <c r="E14">
        <v>0</v>
      </c>
      <c r="F14" s="31">
        <v>0</v>
      </c>
      <c r="H14" s="33">
        <v>0</v>
      </c>
      <c r="I14">
        <v>0</v>
      </c>
      <c r="J14" s="31">
        <v>0</v>
      </c>
      <c r="K14">
        <v>0</v>
      </c>
      <c r="L14" s="31">
        <v>0</v>
      </c>
      <c r="N14">
        <v>1</v>
      </c>
      <c r="O14">
        <v>1</v>
      </c>
      <c r="P14" s="31">
        <f t="shared" si="8"/>
        <v>100</v>
      </c>
      <c r="Q14">
        <v>1</v>
      </c>
      <c r="R14" s="31">
        <f t="shared" si="3"/>
        <v>100</v>
      </c>
      <c r="T14">
        <f t="shared" si="4"/>
        <v>1</v>
      </c>
      <c r="U14">
        <f t="shared" si="4"/>
        <v>1</v>
      </c>
      <c r="V14">
        <f t="shared" si="5"/>
        <v>1</v>
      </c>
      <c r="W14" s="31">
        <f t="shared" si="6"/>
        <v>100</v>
      </c>
      <c r="X14" s="31">
        <f t="shared" si="7"/>
        <v>100</v>
      </c>
    </row>
    <row r="15" spans="1:24" x14ac:dyDescent="0.25">
      <c r="A15" t="s">
        <v>146</v>
      </c>
      <c r="B15">
        <v>0</v>
      </c>
      <c r="C15">
        <v>0</v>
      </c>
      <c r="D15" s="31">
        <v>0</v>
      </c>
      <c r="E15">
        <v>0</v>
      </c>
      <c r="F15" s="31">
        <v>0</v>
      </c>
      <c r="H15" s="33">
        <v>0</v>
      </c>
      <c r="I15">
        <v>0</v>
      </c>
      <c r="J15" s="31">
        <v>0</v>
      </c>
      <c r="K15">
        <v>0</v>
      </c>
      <c r="L15" s="31">
        <v>0</v>
      </c>
      <c r="N15">
        <v>6</v>
      </c>
      <c r="O15">
        <v>3</v>
      </c>
      <c r="P15" s="31">
        <f t="shared" si="8"/>
        <v>50</v>
      </c>
      <c r="Q15">
        <v>3</v>
      </c>
      <c r="R15" s="31">
        <f t="shared" si="3"/>
        <v>50</v>
      </c>
      <c r="T15">
        <f t="shared" si="4"/>
        <v>6</v>
      </c>
      <c r="U15">
        <f t="shared" si="4"/>
        <v>3</v>
      </c>
      <c r="V15">
        <f t="shared" si="5"/>
        <v>3</v>
      </c>
      <c r="W15" s="31">
        <f t="shared" si="6"/>
        <v>50</v>
      </c>
      <c r="X15" s="31">
        <f t="shared" si="7"/>
        <v>50</v>
      </c>
    </row>
  </sheetData>
  <sheetProtection algorithmName="SHA-512" hashValue="FaSjeFYeVnRPjXpOlFXasPynoiY6R/LWpi4GIeMavvh2iYpZpu1i610YUOi5CkK6q3IMtmqaoY1VfNCUoRaMnA==" saltValue="Ul17wVLMztP6dhpp6MK0ig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>
      <selection activeCell="O2" sqref="O2"/>
    </sheetView>
  </sheetViews>
  <sheetFormatPr defaultRowHeight="15" x14ac:dyDescent="0.25"/>
  <sheetData>
    <row r="1" spans="1:24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G1" s="40"/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1" t="s">
        <v>205</v>
      </c>
      <c r="U1" s="41" t="s">
        <v>195</v>
      </c>
      <c r="V1" s="41" t="s">
        <v>196</v>
      </c>
      <c r="W1" s="43" t="s">
        <v>206</v>
      </c>
      <c r="X1" s="43" t="s">
        <v>207</v>
      </c>
    </row>
    <row r="3" spans="1:24" x14ac:dyDescent="0.25">
      <c r="A3" t="s">
        <v>124</v>
      </c>
      <c r="B3">
        <v>16</v>
      </c>
      <c r="C3">
        <v>15</v>
      </c>
      <c r="D3" s="31">
        <f>C3/B3*100</f>
        <v>93.75</v>
      </c>
      <c r="E3">
        <v>14</v>
      </c>
      <c r="F3" s="31">
        <f>E3/B3*100</f>
        <v>87.5</v>
      </c>
      <c r="H3" s="33">
        <v>19</v>
      </c>
      <c r="I3">
        <v>19</v>
      </c>
      <c r="J3" s="31">
        <f>I3/H3*100</f>
        <v>100</v>
      </c>
      <c r="K3">
        <v>17</v>
      </c>
      <c r="L3" s="31">
        <f>K3/H3*100</f>
        <v>89.473684210526315</v>
      </c>
      <c r="M3" s="8"/>
      <c r="N3">
        <v>17</v>
      </c>
      <c r="O3">
        <v>15</v>
      </c>
      <c r="P3" s="31">
        <f>O3/N3*100</f>
        <v>88.235294117647058</v>
      </c>
      <c r="Q3">
        <v>15</v>
      </c>
      <c r="R3" s="31">
        <f>Q3/N3*100</f>
        <v>88.235294117647058</v>
      </c>
      <c r="T3">
        <f>SUM(B3,H3,N3)</f>
        <v>52</v>
      </c>
      <c r="U3">
        <f>SUM(C3,I3,O3)</f>
        <v>49</v>
      </c>
      <c r="V3">
        <f>SUM(E3,K3,Q3)</f>
        <v>46</v>
      </c>
      <c r="W3" s="31">
        <f>U3/T3*100</f>
        <v>94.230769230769226</v>
      </c>
      <c r="X3" s="31">
        <f>V3/T3*100</f>
        <v>88.461538461538453</v>
      </c>
    </row>
    <row r="4" spans="1:24" x14ac:dyDescent="0.25">
      <c r="A4" t="s">
        <v>125</v>
      </c>
      <c r="B4">
        <v>12</v>
      </c>
      <c r="C4">
        <v>12</v>
      </c>
      <c r="D4" s="31">
        <f>C4/B4*100</f>
        <v>100</v>
      </c>
      <c r="E4">
        <v>8</v>
      </c>
      <c r="F4" s="31">
        <f>E4/B4*100</f>
        <v>66.666666666666657</v>
      </c>
      <c r="H4" s="33">
        <v>11</v>
      </c>
      <c r="I4">
        <v>11</v>
      </c>
      <c r="J4" s="31">
        <f t="shared" ref="J4:J12" si="0">I4/H4*100</f>
        <v>100</v>
      </c>
      <c r="K4">
        <v>8</v>
      </c>
      <c r="L4" s="31">
        <f t="shared" ref="L4:L12" si="1">K4/H4*100</f>
        <v>72.727272727272734</v>
      </c>
      <c r="M4" s="8"/>
      <c r="N4">
        <v>13</v>
      </c>
      <c r="O4">
        <v>13</v>
      </c>
      <c r="P4" s="31">
        <f t="shared" ref="P4:P11" si="2">O4/N4*100</f>
        <v>100</v>
      </c>
      <c r="Q4">
        <v>11</v>
      </c>
      <c r="R4" s="31">
        <f t="shared" ref="R4:R11" si="3">Q4/N4*100</f>
        <v>84.615384615384613</v>
      </c>
      <c r="T4">
        <f t="shared" ref="T4:U12" si="4">SUM(B4,H4,N4)</f>
        <v>36</v>
      </c>
      <c r="U4">
        <f t="shared" si="4"/>
        <v>36</v>
      </c>
      <c r="V4">
        <f t="shared" ref="V4:V12" si="5">SUM(E4,K4,Q4)</f>
        <v>27</v>
      </c>
      <c r="W4" s="31">
        <f t="shared" ref="W4:W12" si="6">U4/T4*100</f>
        <v>100</v>
      </c>
      <c r="X4" s="31">
        <f t="shared" ref="X4:X12" si="7">V4/T4*100</f>
        <v>75</v>
      </c>
    </row>
    <row r="5" spans="1:24" x14ac:dyDescent="0.25">
      <c r="A5" t="s">
        <v>126</v>
      </c>
      <c r="B5">
        <v>13</v>
      </c>
      <c r="C5">
        <v>5</v>
      </c>
      <c r="D5" s="31">
        <f>C5/B5*100</f>
        <v>38.461538461538467</v>
      </c>
      <c r="E5">
        <v>4</v>
      </c>
      <c r="F5" s="31">
        <f>E5/B5*100</f>
        <v>30.76923076923077</v>
      </c>
      <c r="H5" s="33">
        <v>0</v>
      </c>
      <c r="I5">
        <v>0</v>
      </c>
      <c r="J5" s="31">
        <v>0</v>
      </c>
      <c r="K5">
        <v>0</v>
      </c>
      <c r="L5" s="31">
        <v>0</v>
      </c>
      <c r="M5" s="8"/>
      <c r="N5">
        <v>16</v>
      </c>
      <c r="O5">
        <v>6</v>
      </c>
      <c r="P5" s="31">
        <f t="shared" si="2"/>
        <v>37.5</v>
      </c>
      <c r="Q5">
        <v>2</v>
      </c>
      <c r="R5" s="31">
        <f t="shared" si="3"/>
        <v>12.5</v>
      </c>
      <c r="T5">
        <f t="shared" si="4"/>
        <v>29</v>
      </c>
      <c r="U5">
        <f t="shared" si="4"/>
        <v>11</v>
      </c>
      <c r="V5">
        <f t="shared" si="5"/>
        <v>6</v>
      </c>
      <c r="W5" s="31">
        <f t="shared" si="6"/>
        <v>37.931034482758619</v>
      </c>
      <c r="X5" s="31">
        <f t="shared" si="7"/>
        <v>20.689655172413794</v>
      </c>
    </row>
    <row r="6" spans="1:24" x14ac:dyDescent="0.25">
      <c r="A6" t="s">
        <v>123</v>
      </c>
      <c r="B6">
        <v>0</v>
      </c>
      <c r="C6">
        <v>0</v>
      </c>
      <c r="D6" s="31">
        <v>0</v>
      </c>
      <c r="E6">
        <v>0</v>
      </c>
      <c r="F6" s="31">
        <v>0</v>
      </c>
      <c r="H6" s="33">
        <v>0</v>
      </c>
      <c r="I6">
        <v>0</v>
      </c>
      <c r="J6" s="31">
        <v>0</v>
      </c>
      <c r="K6">
        <v>0</v>
      </c>
      <c r="L6" s="31">
        <v>0</v>
      </c>
      <c r="M6" s="8"/>
      <c r="N6">
        <v>8</v>
      </c>
      <c r="O6">
        <v>8</v>
      </c>
      <c r="P6" s="31">
        <f t="shared" si="2"/>
        <v>100</v>
      </c>
      <c r="Q6">
        <v>8</v>
      </c>
      <c r="R6" s="31">
        <f t="shared" si="3"/>
        <v>100</v>
      </c>
      <c r="T6">
        <f t="shared" si="4"/>
        <v>8</v>
      </c>
      <c r="U6">
        <f t="shared" si="4"/>
        <v>8</v>
      </c>
      <c r="V6">
        <f t="shared" si="5"/>
        <v>8</v>
      </c>
      <c r="W6" s="31">
        <f t="shared" si="6"/>
        <v>100</v>
      </c>
      <c r="X6" s="31">
        <f t="shared" si="7"/>
        <v>100</v>
      </c>
    </row>
    <row r="7" spans="1:24" x14ac:dyDescent="0.25">
      <c r="A7" t="s">
        <v>130</v>
      </c>
      <c r="B7">
        <v>0</v>
      </c>
      <c r="C7">
        <v>0</v>
      </c>
      <c r="D7" s="31">
        <v>0</v>
      </c>
      <c r="E7">
        <v>0</v>
      </c>
      <c r="F7" s="31">
        <v>0</v>
      </c>
      <c r="H7" s="33">
        <v>0</v>
      </c>
      <c r="I7">
        <v>0</v>
      </c>
      <c r="J7" s="31">
        <v>0</v>
      </c>
      <c r="K7">
        <v>0</v>
      </c>
      <c r="L7" s="31">
        <v>0</v>
      </c>
      <c r="M7" s="8"/>
      <c r="N7">
        <v>0</v>
      </c>
      <c r="O7">
        <v>0</v>
      </c>
      <c r="P7" s="31">
        <v>0</v>
      </c>
      <c r="Q7">
        <v>0</v>
      </c>
      <c r="R7" s="31">
        <v>0</v>
      </c>
      <c r="T7">
        <f t="shared" si="4"/>
        <v>0</v>
      </c>
      <c r="U7">
        <f t="shared" si="4"/>
        <v>0</v>
      </c>
      <c r="V7">
        <f t="shared" si="5"/>
        <v>0</v>
      </c>
      <c r="W7" s="31">
        <v>0</v>
      </c>
      <c r="X7" s="31">
        <v>0</v>
      </c>
    </row>
    <row r="8" spans="1:24" x14ac:dyDescent="0.25">
      <c r="A8" t="s">
        <v>135</v>
      </c>
      <c r="B8">
        <v>12</v>
      </c>
      <c r="C8">
        <v>12</v>
      </c>
      <c r="D8" s="31">
        <f>C8/B8*100</f>
        <v>100</v>
      </c>
      <c r="E8">
        <v>12</v>
      </c>
      <c r="F8" s="31">
        <f>E8/B8*100</f>
        <v>100</v>
      </c>
      <c r="H8" s="33">
        <v>21</v>
      </c>
      <c r="I8">
        <v>21</v>
      </c>
      <c r="J8" s="31">
        <f t="shared" si="0"/>
        <v>100</v>
      </c>
      <c r="K8">
        <v>21</v>
      </c>
      <c r="L8" s="31">
        <f t="shared" si="1"/>
        <v>100</v>
      </c>
      <c r="M8" s="8"/>
      <c r="N8">
        <v>12</v>
      </c>
      <c r="O8">
        <v>12</v>
      </c>
      <c r="P8" s="31">
        <f t="shared" si="2"/>
        <v>100</v>
      </c>
      <c r="Q8">
        <v>11</v>
      </c>
      <c r="R8" s="31">
        <f t="shared" si="3"/>
        <v>91.666666666666657</v>
      </c>
      <c r="T8">
        <f t="shared" si="4"/>
        <v>45</v>
      </c>
      <c r="U8">
        <f t="shared" si="4"/>
        <v>45</v>
      </c>
      <c r="V8">
        <f t="shared" si="5"/>
        <v>44</v>
      </c>
      <c r="W8" s="31">
        <f t="shared" si="6"/>
        <v>100</v>
      </c>
      <c r="X8" s="31">
        <f t="shared" si="7"/>
        <v>97.777777777777771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3">
        <v>6</v>
      </c>
      <c r="I9">
        <v>6</v>
      </c>
      <c r="J9" s="31">
        <f t="shared" si="0"/>
        <v>100</v>
      </c>
      <c r="K9">
        <v>4</v>
      </c>
      <c r="L9" s="31">
        <f t="shared" si="1"/>
        <v>66.666666666666657</v>
      </c>
      <c r="M9" s="8"/>
      <c r="N9">
        <v>0</v>
      </c>
      <c r="O9">
        <v>0</v>
      </c>
      <c r="P9" s="31">
        <v>0</v>
      </c>
      <c r="Q9">
        <v>0</v>
      </c>
      <c r="R9" s="31">
        <v>0</v>
      </c>
      <c r="T9">
        <f t="shared" si="4"/>
        <v>6</v>
      </c>
      <c r="U9">
        <f t="shared" si="4"/>
        <v>6</v>
      </c>
      <c r="V9">
        <f t="shared" si="5"/>
        <v>4</v>
      </c>
      <c r="W9" s="31">
        <f t="shared" si="6"/>
        <v>100</v>
      </c>
      <c r="X9" s="31">
        <f t="shared" si="7"/>
        <v>66.666666666666657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3">
        <v>2</v>
      </c>
      <c r="I10">
        <v>2</v>
      </c>
      <c r="J10" s="31">
        <f t="shared" si="0"/>
        <v>100</v>
      </c>
      <c r="K10">
        <v>0</v>
      </c>
      <c r="L10" s="31">
        <f t="shared" si="1"/>
        <v>0</v>
      </c>
      <c r="M10" s="8"/>
      <c r="N10">
        <v>0</v>
      </c>
      <c r="O10">
        <v>0</v>
      </c>
      <c r="P10" s="31">
        <v>0</v>
      </c>
      <c r="Q10">
        <v>0</v>
      </c>
      <c r="R10" s="31">
        <v>0</v>
      </c>
      <c r="T10">
        <f t="shared" si="4"/>
        <v>2</v>
      </c>
      <c r="U10">
        <f t="shared" si="4"/>
        <v>2</v>
      </c>
      <c r="V10">
        <f t="shared" si="5"/>
        <v>0</v>
      </c>
      <c r="W10" s="31">
        <f t="shared" si="6"/>
        <v>100</v>
      </c>
      <c r="X10" s="31">
        <f t="shared" si="7"/>
        <v>0</v>
      </c>
    </row>
    <row r="11" spans="1:24" x14ac:dyDescent="0.25">
      <c r="A11" t="s">
        <v>128</v>
      </c>
      <c r="B11">
        <v>0</v>
      </c>
      <c r="C11">
        <v>0</v>
      </c>
      <c r="D11" s="31">
        <v>0</v>
      </c>
      <c r="E11">
        <v>0</v>
      </c>
      <c r="F11" s="31">
        <v>0</v>
      </c>
      <c r="H11" s="33">
        <v>0</v>
      </c>
      <c r="I11">
        <v>0</v>
      </c>
      <c r="J11" s="31">
        <v>0</v>
      </c>
      <c r="K11">
        <v>0</v>
      </c>
      <c r="L11" s="31">
        <v>0</v>
      </c>
      <c r="M11" s="8"/>
      <c r="N11">
        <v>5</v>
      </c>
      <c r="O11">
        <v>2</v>
      </c>
      <c r="P11" s="31">
        <f t="shared" si="2"/>
        <v>40</v>
      </c>
      <c r="Q11">
        <v>1</v>
      </c>
      <c r="R11" s="31">
        <f t="shared" si="3"/>
        <v>20</v>
      </c>
      <c r="T11">
        <f t="shared" si="4"/>
        <v>5</v>
      </c>
      <c r="U11">
        <f t="shared" si="4"/>
        <v>2</v>
      </c>
      <c r="V11">
        <f t="shared" si="5"/>
        <v>1</v>
      </c>
      <c r="W11" s="31">
        <f t="shared" si="6"/>
        <v>40</v>
      </c>
      <c r="X11" s="31">
        <f t="shared" si="7"/>
        <v>20</v>
      </c>
    </row>
    <row r="12" spans="1:24" x14ac:dyDescent="0.25">
      <c r="A12" t="s">
        <v>148</v>
      </c>
      <c r="B12">
        <v>0</v>
      </c>
      <c r="C12">
        <v>0</v>
      </c>
      <c r="D12" s="31">
        <v>0</v>
      </c>
      <c r="E12">
        <v>0</v>
      </c>
      <c r="F12" s="31">
        <v>0</v>
      </c>
      <c r="H12" s="33">
        <v>3</v>
      </c>
      <c r="I12">
        <v>2</v>
      </c>
      <c r="J12" s="31">
        <f t="shared" si="0"/>
        <v>66.666666666666657</v>
      </c>
      <c r="K12">
        <v>0</v>
      </c>
      <c r="L12" s="31">
        <f t="shared" si="1"/>
        <v>0</v>
      </c>
      <c r="N12">
        <v>0</v>
      </c>
      <c r="O12">
        <v>0</v>
      </c>
      <c r="P12" s="31">
        <v>0</v>
      </c>
      <c r="Q12">
        <v>0</v>
      </c>
      <c r="R12" s="31">
        <v>0</v>
      </c>
      <c r="T12">
        <f t="shared" si="4"/>
        <v>3</v>
      </c>
      <c r="U12">
        <f t="shared" si="4"/>
        <v>2</v>
      </c>
      <c r="V12">
        <f t="shared" si="5"/>
        <v>0</v>
      </c>
      <c r="W12" s="31">
        <f t="shared" si="6"/>
        <v>66.666666666666657</v>
      </c>
      <c r="X12" s="31">
        <f t="shared" si="7"/>
        <v>0</v>
      </c>
    </row>
  </sheetData>
  <sheetProtection algorithmName="SHA-512" hashValue="YOAyGkGMBt7+yOdq243zkSbs0OiOdwcgVUBMzL0wHPylcKAfxjNjweKZykGwlNhgwR6erSpOX+3RCbLg6Z+KmQ==" saltValue="QYmFW1t4gbDrWd0W3avlnw==" spinCount="100000" sheet="1" objects="1" scenarios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>
      <selection activeCell="O2" sqref="O2"/>
    </sheetView>
  </sheetViews>
  <sheetFormatPr defaultRowHeight="15" x14ac:dyDescent="0.25"/>
  <sheetData>
    <row r="1" spans="1:24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G1" s="40"/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1" t="s">
        <v>202</v>
      </c>
      <c r="U1" s="41" t="s">
        <v>195</v>
      </c>
      <c r="V1" s="41" t="s">
        <v>196</v>
      </c>
      <c r="W1" s="43" t="s">
        <v>203</v>
      </c>
      <c r="X1" s="43" t="s">
        <v>204</v>
      </c>
    </row>
    <row r="3" spans="1:24" x14ac:dyDescent="0.25">
      <c r="A3" t="s">
        <v>124</v>
      </c>
      <c r="B3">
        <v>17</v>
      </c>
      <c r="C3">
        <v>13</v>
      </c>
      <c r="D3" s="31">
        <f>C3/B3*100</f>
        <v>76.470588235294116</v>
      </c>
      <c r="E3">
        <v>6</v>
      </c>
      <c r="F3" s="31">
        <f>E3/B3*100</f>
        <v>35.294117647058826</v>
      </c>
      <c r="H3" s="33">
        <v>11</v>
      </c>
      <c r="I3">
        <v>10</v>
      </c>
      <c r="J3" s="31">
        <f>I3/H3*100</f>
        <v>90.909090909090907</v>
      </c>
      <c r="K3">
        <v>6</v>
      </c>
      <c r="L3" s="31">
        <f>K3/H3*100</f>
        <v>54.54545454545454</v>
      </c>
      <c r="M3" s="8"/>
      <c r="N3">
        <v>17</v>
      </c>
      <c r="O3">
        <v>11</v>
      </c>
      <c r="P3" s="31">
        <f>O3/N3*100</f>
        <v>64.705882352941174</v>
      </c>
      <c r="Q3">
        <v>8</v>
      </c>
      <c r="R3" s="31">
        <f>Q3/N3*100</f>
        <v>47.058823529411761</v>
      </c>
      <c r="T3">
        <f>SUM(B3,H3,N3)</f>
        <v>45</v>
      </c>
      <c r="U3">
        <f>SUM(C3,I3,O3)</f>
        <v>34</v>
      </c>
      <c r="V3">
        <f>SUM(E3,K3,Q3)</f>
        <v>20</v>
      </c>
      <c r="W3" s="31">
        <f>U3/T3*100</f>
        <v>75.555555555555557</v>
      </c>
      <c r="X3" s="31">
        <f>V3/T3*100</f>
        <v>44.444444444444443</v>
      </c>
    </row>
    <row r="4" spans="1:24" x14ac:dyDescent="0.25">
      <c r="A4" t="s">
        <v>125</v>
      </c>
      <c r="B4">
        <v>12</v>
      </c>
      <c r="C4">
        <v>11</v>
      </c>
      <c r="D4" s="31">
        <f>C4/B4*100</f>
        <v>91.666666666666657</v>
      </c>
      <c r="E4">
        <v>9</v>
      </c>
      <c r="F4" s="31">
        <f>E4/B4*100</f>
        <v>75</v>
      </c>
      <c r="H4" s="33">
        <v>7</v>
      </c>
      <c r="I4">
        <v>7</v>
      </c>
      <c r="J4" s="31">
        <f t="shared" ref="J4:J12" si="0">I4/H4*100</f>
        <v>100</v>
      </c>
      <c r="K4">
        <v>4</v>
      </c>
      <c r="L4" s="31">
        <f t="shared" ref="L4:L12" si="1">K4/H4*100</f>
        <v>57.142857142857139</v>
      </c>
      <c r="M4" s="8"/>
      <c r="N4">
        <v>10</v>
      </c>
      <c r="O4">
        <v>9</v>
      </c>
      <c r="P4" s="31">
        <f t="shared" ref="P4:P11" si="2">O4/N4*100</f>
        <v>90</v>
      </c>
      <c r="Q4">
        <v>3</v>
      </c>
      <c r="R4" s="31">
        <f t="shared" ref="R4:R11" si="3">Q4/N4*100</f>
        <v>30</v>
      </c>
      <c r="T4">
        <f t="shared" ref="T4:U12" si="4">SUM(B4,H4,N4)</f>
        <v>29</v>
      </c>
      <c r="U4">
        <f t="shared" si="4"/>
        <v>27</v>
      </c>
      <c r="V4">
        <f t="shared" ref="V4:V12" si="5">SUM(E4,K4,Q4)</f>
        <v>16</v>
      </c>
      <c r="W4" s="31">
        <f t="shared" ref="W4:W12" si="6">U4/T4*100</f>
        <v>93.103448275862064</v>
      </c>
      <c r="X4" s="31">
        <f t="shared" ref="X4:X12" si="7">V4/T4*100</f>
        <v>55.172413793103445</v>
      </c>
    </row>
    <row r="5" spans="1:24" x14ac:dyDescent="0.25">
      <c r="A5" t="s">
        <v>126</v>
      </c>
      <c r="B5">
        <v>13</v>
      </c>
      <c r="C5">
        <v>9</v>
      </c>
      <c r="D5" s="31">
        <f>C5/B5*100</f>
        <v>69.230769230769226</v>
      </c>
      <c r="E5">
        <v>2</v>
      </c>
      <c r="F5" s="31">
        <f>E5/B5*100</f>
        <v>15.384615384615385</v>
      </c>
      <c r="H5" s="33">
        <v>5</v>
      </c>
      <c r="I5">
        <v>1</v>
      </c>
      <c r="J5" s="31">
        <f t="shared" si="0"/>
        <v>20</v>
      </c>
      <c r="K5">
        <v>0</v>
      </c>
      <c r="L5" s="31">
        <f t="shared" si="1"/>
        <v>0</v>
      </c>
      <c r="M5" s="8"/>
      <c r="N5">
        <v>10</v>
      </c>
      <c r="O5">
        <v>2</v>
      </c>
      <c r="P5" s="31">
        <f t="shared" si="2"/>
        <v>20</v>
      </c>
      <c r="Q5">
        <v>0</v>
      </c>
      <c r="R5" s="31">
        <f t="shared" si="3"/>
        <v>0</v>
      </c>
      <c r="T5">
        <f t="shared" si="4"/>
        <v>28</v>
      </c>
      <c r="U5">
        <f t="shared" si="4"/>
        <v>12</v>
      </c>
      <c r="V5">
        <f t="shared" si="5"/>
        <v>2</v>
      </c>
      <c r="W5" s="31">
        <f t="shared" si="6"/>
        <v>42.857142857142854</v>
      </c>
      <c r="X5" s="31">
        <f t="shared" si="7"/>
        <v>7.1428571428571423</v>
      </c>
    </row>
    <row r="6" spans="1:24" x14ac:dyDescent="0.25">
      <c r="A6" t="s">
        <v>123</v>
      </c>
      <c r="B6">
        <v>0</v>
      </c>
      <c r="C6">
        <v>0</v>
      </c>
      <c r="D6" s="31">
        <v>0</v>
      </c>
      <c r="E6">
        <v>0</v>
      </c>
      <c r="F6" s="31">
        <v>0</v>
      </c>
      <c r="H6" s="33">
        <v>0</v>
      </c>
      <c r="I6">
        <v>0</v>
      </c>
      <c r="J6" s="31">
        <v>0</v>
      </c>
      <c r="K6">
        <v>0</v>
      </c>
      <c r="L6" s="31">
        <v>0</v>
      </c>
      <c r="M6" s="8"/>
      <c r="N6">
        <v>6</v>
      </c>
      <c r="O6">
        <v>6</v>
      </c>
      <c r="P6" s="31">
        <f t="shared" si="2"/>
        <v>100</v>
      </c>
      <c r="Q6">
        <v>4</v>
      </c>
      <c r="R6" s="31">
        <f t="shared" si="3"/>
        <v>66.666666666666657</v>
      </c>
      <c r="T6">
        <f t="shared" si="4"/>
        <v>6</v>
      </c>
      <c r="U6">
        <f t="shared" si="4"/>
        <v>6</v>
      </c>
      <c r="V6">
        <f t="shared" si="5"/>
        <v>4</v>
      </c>
      <c r="W6" s="31">
        <f t="shared" si="6"/>
        <v>100</v>
      </c>
      <c r="X6" s="31">
        <f t="shared" si="7"/>
        <v>66.666666666666657</v>
      </c>
    </row>
    <row r="7" spans="1:24" x14ac:dyDescent="0.25">
      <c r="A7" t="s">
        <v>130</v>
      </c>
      <c r="B7">
        <v>0</v>
      </c>
      <c r="C7">
        <v>0</v>
      </c>
      <c r="D7" s="31">
        <v>0</v>
      </c>
      <c r="E7">
        <v>0</v>
      </c>
      <c r="F7" s="31">
        <v>0</v>
      </c>
      <c r="H7" s="33">
        <v>0</v>
      </c>
      <c r="I7">
        <v>0</v>
      </c>
      <c r="J7" s="31">
        <v>0</v>
      </c>
      <c r="K7">
        <v>0</v>
      </c>
      <c r="L7" s="31">
        <v>0</v>
      </c>
      <c r="M7" s="8"/>
      <c r="N7">
        <v>0</v>
      </c>
      <c r="O7">
        <v>0</v>
      </c>
      <c r="P7" s="31">
        <v>0</v>
      </c>
      <c r="Q7">
        <v>0</v>
      </c>
      <c r="R7" s="31">
        <v>0</v>
      </c>
      <c r="T7">
        <f t="shared" si="4"/>
        <v>0</v>
      </c>
      <c r="U7">
        <f t="shared" si="4"/>
        <v>0</v>
      </c>
      <c r="V7">
        <f t="shared" si="5"/>
        <v>0</v>
      </c>
      <c r="W7" s="31">
        <v>0</v>
      </c>
      <c r="X7" s="31">
        <v>0</v>
      </c>
    </row>
    <row r="8" spans="1:24" x14ac:dyDescent="0.25">
      <c r="A8" t="s">
        <v>135</v>
      </c>
      <c r="B8">
        <v>17</v>
      </c>
      <c r="C8">
        <v>17</v>
      </c>
      <c r="D8" s="31">
        <f>C8/B8*100</f>
        <v>100</v>
      </c>
      <c r="E8">
        <v>17</v>
      </c>
      <c r="F8" s="31">
        <f>E8/B8*100</f>
        <v>100</v>
      </c>
      <c r="H8" s="33">
        <v>9</v>
      </c>
      <c r="I8">
        <v>9</v>
      </c>
      <c r="J8" s="31">
        <f t="shared" si="0"/>
        <v>100</v>
      </c>
      <c r="K8">
        <v>9</v>
      </c>
      <c r="L8" s="31">
        <f t="shared" si="1"/>
        <v>100</v>
      </c>
      <c r="M8" s="8"/>
      <c r="N8">
        <v>12</v>
      </c>
      <c r="O8">
        <v>12</v>
      </c>
      <c r="P8" s="31">
        <f t="shared" si="2"/>
        <v>100</v>
      </c>
      <c r="Q8">
        <v>12</v>
      </c>
      <c r="R8" s="31">
        <f t="shared" si="3"/>
        <v>100</v>
      </c>
      <c r="T8">
        <f t="shared" si="4"/>
        <v>38</v>
      </c>
      <c r="U8">
        <f t="shared" si="4"/>
        <v>38</v>
      </c>
      <c r="V8">
        <f t="shared" si="5"/>
        <v>38</v>
      </c>
      <c r="W8" s="31">
        <f t="shared" si="6"/>
        <v>100</v>
      </c>
      <c r="X8" s="31">
        <f t="shared" si="7"/>
        <v>100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3">
        <v>5</v>
      </c>
      <c r="I9">
        <v>5</v>
      </c>
      <c r="J9" s="31">
        <f t="shared" si="0"/>
        <v>100</v>
      </c>
      <c r="K9">
        <v>4</v>
      </c>
      <c r="L9" s="31">
        <f t="shared" si="1"/>
        <v>80</v>
      </c>
      <c r="M9" s="8"/>
      <c r="N9">
        <v>0</v>
      </c>
      <c r="O9">
        <v>0</v>
      </c>
      <c r="P9" s="31">
        <v>0</v>
      </c>
      <c r="Q9">
        <v>0</v>
      </c>
      <c r="R9" s="31">
        <v>0</v>
      </c>
      <c r="T9">
        <f t="shared" si="4"/>
        <v>5</v>
      </c>
      <c r="U9">
        <f t="shared" si="4"/>
        <v>5</v>
      </c>
      <c r="V9">
        <f t="shared" si="5"/>
        <v>4</v>
      </c>
      <c r="W9" s="31">
        <f t="shared" si="6"/>
        <v>100</v>
      </c>
      <c r="X9" s="31">
        <f t="shared" si="7"/>
        <v>80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3">
        <v>4</v>
      </c>
      <c r="I10">
        <v>2</v>
      </c>
      <c r="J10" s="31">
        <f t="shared" si="0"/>
        <v>50</v>
      </c>
      <c r="K10">
        <v>2</v>
      </c>
      <c r="L10" s="31">
        <f t="shared" si="1"/>
        <v>50</v>
      </c>
      <c r="M10" s="8"/>
      <c r="N10">
        <v>0</v>
      </c>
      <c r="O10">
        <v>0</v>
      </c>
      <c r="P10" s="31">
        <v>0</v>
      </c>
      <c r="Q10">
        <v>0</v>
      </c>
      <c r="R10" s="31">
        <v>0</v>
      </c>
      <c r="T10">
        <f t="shared" si="4"/>
        <v>4</v>
      </c>
      <c r="U10">
        <f t="shared" si="4"/>
        <v>2</v>
      </c>
      <c r="V10">
        <f t="shared" si="5"/>
        <v>2</v>
      </c>
      <c r="W10" s="31">
        <f t="shared" si="6"/>
        <v>50</v>
      </c>
      <c r="X10" s="31">
        <f t="shared" si="7"/>
        <v>50</v>
      </c>
    </row>
    <row r="11" spans="1:24" x14ac:dyDescent="0.25">
      <c r="A11" t="s">
        <v>128</v>
      </c>
      <c r="B11">
        <v>0</v>
      </c>
      <c r="C11">
        <v>0</v>
      </c>
      <c r="D11" s="31">
        <v>0</v>
      </c>
      <c r="E11">
        <v>0</v>
      </c>
      <c r="F11" s="31">
        <v>0</v>
      </c>
      <c r="H11" s="33">
        <v>5</v>
      </c>
      <c r="I11">
        <v>3</v>
      </c>
      <c r="J11" s="31">
        <f t="shared" si="0"/>
        <v>60</v>
      </c>
      <c r="K11">
        <v>5</v>
      </c>
      <c r="L11" s="31">
        <f t="shared" si="1"/>
        <v>100</v>
      </c>
      <c r="M11" s="8"/>
      <c r="N11">
        <v>3</v>
      </c>
      <c r="O11">
        <v>2</v>
      </c>
      <c r="P11" s="31">
        <f t="shared" si="2"/>
        <v>66.666666666666657</v>
      </c>
      <c r="Q11">
        <v>0</v>
      </c>
      <c r="R11" s="31">
        <f t="shared" si="3"/>
        <v>0</v>
      </c>
      <c r="T11">
        <f t="shared" si="4"/>
        <v>8</v>
      </c>
      <c r="U11">
        <f t="shared" si="4"/>
        <v>5</v>
      </c>
      <c r="V11">
        <f t="shared" si="5"/>
        <v>5</v>
      </c>
      <c r="W11" s="31">
        <f t="shared" si="6"/>
        <v>62.5</v>
      </c>
      <c r="X11" s="31">
        <f t="shared" si="7"/>
        <v>62.5</v>
      </c>
    </row>
    <row r="12" spans="1:24" x14ac:dyDescent="0.25">
      <c r="A12" t="s">
        <v>148</v>
      </c>
      <c r="B12">
        <v>0</v>
      </c>
      <c r="C12">
        <v>0</v>
      </c>
      <c r="D12" s="31">
        <v>0</v>
      </c>
      <c r="E12">
        <v>0</v>
      </c>
      <c r="F12" s="31">
        <v>0</v>
      </c>
      <c r="H12" s="33">
        <v>3</v>
      </c>
      <c r="I12">
        <v>0</v>
      </c>
      <c r="J12" s="31">
        <f t="shared" si="0"/>
        <v>0</v>
      </c>
      <c r="K12">
        <v>0</v>
      </c>
      <c r="L12" s="31">
        <f t="shared" si="1"/>
        <v>0</v>
      </c>
      <c r="N12">
        <v>0</v>
      </c>
      <c r="O12">
        <v>0</v>
      </c>
      <c r="P12" s="31">
        <v>0</v>
      </c>
      <c r="Q12">
        <v>0</v>
      </c>
      <c r="R12" s="31">
        <v>0</v>
      </c>
      <c r="T12">
        <f t="shared" si="4"/>
        <v>3</v>
      </c>
      <c r="U12">
        <f t="shared" si="4"/>
        <v>0</v>
      </c>
      <c r="V12">
        <f t="shared" si="5"/>
        <v>0</v>
      </c>
      <c r="W12" s="31">
        <f t="shared" si="6"/>
        <v>0</v>
      </c>
      <c r="X12" s="31">
        <f t="shared" si="7"/>
        <v>0</v>
      </c>
    </row>
  </sheetData>
  <sheetProtection algorithmName="SHA-512" hashValue="NMg9RtkhMq9i8EzO4aRxKB3xTmkVeh585BuL2cKzQpKkJ7+TvD3q9Dpd4iNK9J+U0oUZRpbSe8vKMs7k/mfbZw==" saltValue="iFHh2TFCegxL9zp3jd0L2Q==" spinCount="100000" sheet="1" objects="1" scenarios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>
      <selection activeCell="O2" sqref="O2"/>
    </sheetView>
  </sheetViews>
  <sheetFormatPr defaultRowHeight="15" x14ac:dyDescent="0.25"/>
  <cols>
    <col min="2" max="2" width="8.42578125" bestFit="1" customWidth="1"/>
    <col min="3" max="3" width="8.7109375" bestFit="1" customWidth="1"/>
  </cols>
  <sheetData>
    <row r="1" spans="1:24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G1" s="40"/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1" t="s">
        <v>199</v>
      </c>
      <c r="U1" s="41" t="s">
        <v>195</v>
      </c>
      <c r="V1" s="41" t="s">
        <v>196</v>
      </c>
      <c r="W1" s="43" t="s">
        <v>200</v>
      </c>
      <c r="X1" s="43" t="s">
        <v>201</v>
      </c>
    </row>
    <row r="3" spans="1:24" x14ac:dyDescent="0.25">
      <c r="A3" t="s">
        <v>124</v>
      </c>
      <c r="B3">
        <v>13</v>
      </c>
      <c r="C3">
        <v>8</v>
      </c>
      <c r="D3" s="31">
        <f>C3/B3*100</f>
        <v>61.53846153846154</v>
      </c>
      <c r="E3">
        <v>1</v>
      </c>
      <c r="F3" s="31">
        <f>E3/B3*100</f>
        <v>7.6923076923076925</v>
      </c>
      <c r="H3" s="33">
        <v>11</v>
      </c>
      <c r="I3">
        <v>11</v>
      </c>
      <c r="J3" s="31">
        <f>I3/H3*100</f>
        <v>100</v>
      </c>
      <c r="K3">
        <v>9</v>
      </c>
      <c r="L3" s="31">
        <f>K3/H3*100</f>
        <v>81.818181818181827</v>
      </c>
      <c r="M3" s="8"/>
      <c r="N3">
        <v>12</v>
      </c>
      <c r="O3">
        <v>9</v>
      </c>
      <c r="P3" s="31">
        <f>O3/N3*100</f>
        <v>75</v>
      </c>
      <c r="Q3">
        <v>4</v>
      </c>
      <c r="R3" s="31">
        <f>Q3/N3*100</f>
        <v>33.333333333333329</v>
      </c>
      <c r="T3">
        <f>SUM(B3,H3,N3)</f>
        <v>36</v>
      </c>
      <c r="U3">
        <f>SUM(C3,I3,O3)</f>
        <v>28</v>
      </c>
      <c r="V3">
        <f>SUM(E3,K3,Q3)</f>
        <v>14</v>
      </c>
      <c r="W3" s="31">
        <f>U3/T3*100</f>
        <v>77.777777777777786</v>
      </c>
      <c r="X3" s="31">
        <f>V3/T3*100</f>
        <v>38.888888888888893</v>
      </c>
    </row>
    <row r="4" spans="1:24" x14ac:dyDescent="0.25">
      <c r="A4" t="s">
        <v>125</v>
      </c>
      <c r="B4">
        <v>9</v>
      </c>
      <c r="C4">
        <v>9</v>
      </c>
      <c r="D4" s="31">
        <f>C4/B4*100</f>
        <v>100</v>
      </c>
      <c r="E4">
        <v>7</v>
      </c>
      <c r="F4" s="31">
        <f>E4/B4*100</f>
        <v>77.777777777777786</v>
      </c>
      <c r="H4" s="33">
        <v>8</v>
      </c>
      <c r="I4">
        <v>7</v>
      </c>
      <c r="J4" s="31">
        <f t="shared" ref="J4:J11" si="0">I4/H4*100</f>
        <v>87.5</v>
      </c>
      <c r="K4">
        <v>4</v>
      </c>
      <c r="L4" s="31">
        <f t="shared" ref="L4:L11" si="1">K4/H4*100</f>
        <v>50</v>
      </c>
      <c r="M4" s="8"/>
      <c r="N4">
        <v>12</v>
      </c>
      <c r="O4">
        <v>12</v>
      </c>
      <c r="P4" s="31">
        <f t="shared" ref="P4:P8" si="2">O4/N4*100</f>
        <v>100</v>
      </c>
      <c r="Q4">
        <v>6</v>
      </c>
      <c r="R4" s="31">
        <f t="shared" ref="R4:R8" si="3">Q4/N4*100</f>
        <v>50</v>
      </c>
      <c r="T4">
        <f t="shared" ref="T4:U12" si="4">SUM(B4,H4,N4)</f>
        <v>29</v>
      </c>
      <c r="U4">
        <f t="shared" si="4"/>
        <v>28</v>
      </c>
      <c r="V4">
        <f t="shared" ref="V4:V12" si="5">SUM(E4,K4,Q4)</f>
        <v>17</v>
      </c>
      <c r="W4" s="31">
        <f t="shared" ref="W4:W11" si="6">U4/T4*100</f>
        <v>96.551724137931032</v>
      </c>
      <c r="X4" s="31">
        <f t="shared" ref="X4:X11" si="7">V4/T4*100</f>
        <v>58.620689655172406</v>
      </c>
    </row>
    <row r="5" spans="1:24" x14ac:dyDescent="0.25">
      <c r="A5" t="s">
        <v>126</v>
      </c>
      <c r="B5">
        <v>8</v>
      </c>
      <c r="C5">
        <v>0</v>
      </c>
      <c r="D5" s="31">
        <f>C5/B5*100</f>
        <v>0</v>
      </c>
      <c r="E5">
        <v>0</v>
      </c>
      <c r="F5" s="31">
        <f>E5/B5*100</f>
        <v>0</v>
      </c>
      <c r="H5" s="33">
        <v>0</v>
      </c>
      <c r="I5">
        <v>0</v>
      </c>
      <c r="J5" s="31">
        <v>0</v>
      </c>
      <c r="K5">
        <v>0</v>
      </c>
      <c r="L5" s="31">
        <v>0</v>
      </c>
      <c r="M5" s="8"/>
      <c r="N5">
        <v>4</v>
      </c>
      <c r="O5">
        <v>0</v>
      </c>
      <c r="P5" s="31">
        <f t="shared" si="2"/>
        <v>0</v>
      </c>
      <c r="Q5">
        <v>0</v>
      </c>
      <c r="R5" s="31">
        <f t="shared" si="3"/>
        <v>0</v>
      </c>
      <c r="T5">
        <f t="shared" si="4"/>
        <v>12</v>
      </c>
      <c r="U5">
        <f t="shared" si="4"/>
        <v>0</v>
      </c>
      <c r="V5">
        <f t="shared" si="5"/>
        <v>0</v>
      </c>
      <c r="W5" s="31">
        <f t="shared" si="6"/>
        <v>0</v>
      </c>
      <c r="X5" s="31">
        <f t="shared" si="7"/>
        <v>0</v>
      </c>
    </row>
    <row r="6" spans="1:24" x14ac:dyDescent="0.25">
      <c r="A6" t="s">
        <v>123</v>
      </c>
      <c r="B6">
        <v>0</v>
      </c>
      <c r="C6">
        <v>0</v>
      </c>
      <c r="D6" s="31">
        <v>0</v>
      </c>
      <c r="E6">
        <v>0</v>
      </c>
      <c r="F6" s="31">
        <v>0</v>
      </c>
      <c r="H6" s="33">
        <v>0</v>
      </c>
      <c r="I6">
        <v>0</v>
      </c>
      <c r="J6" s="31">
        <v>0</v>
      </c>
      <c r="K6">
        <v>0</v>
      </c>
      <c r="L6" s="31">
        <v>0</v>
      </c>
      <c r="M6" s="8"/>
      <c r="N6">
        <v>5</v>
      </c>
      <c r="O6">
        <v>5</v>
      </c>
      <c r="P6" s="31">
        <f t="shared" si="2"/>
        <v>100</v>
      </c>
      <c r="Q6">
        <v>4</v>
      </c>
      <c r="R6" s="31">
        <f t="shared" si="3"/>
        <v>80</v>
      </c>
      <c r="T6">
        <f t="shared" si="4"/>
        <v>5</v>
      </c>
      <c r="U6">
        <f t="shared" si="4"/>
        <v>5</v>
      </c>
      <c r="V6">
        <f t="shared" si="5"/>
        <v>4</v>
      </c>
      <c r="W6" s="31">
        <f t="shared" si="6"/>
        <v>100</v>
      </c>
      <c r="X6" s="31">
        <f t="shared" si="7"/>
        <v>80</v>
      </c>
    </row>
    <row r="7" spans="1:24" x14ac:dyDescent="0.25">
      <c r="A7" t="s">
        <v>130</v>
      </c>
      <c r="B7">
        <v>0</v>
      </c>
      <c r="C7">
        <v>0</v>
      </c>
      <c r="D7" s="31">
        <v>0</v>
      </c>
      <c r="E7">
        <v>0</v>
      </c>
      <c r="F7" s="31">
        <v>0</v>
      </c>
      <c r="H7" s="33">
        <v>0</v>
      </c>
      <c r="I7">
        <v>0</v>
      </c>
      <c r="J7" s="31">
        <v>0</v>
      </c>
      <c r="K7">
        <v>0</v>
      </c>
      <c r="L7" s="31">
        <v>0</v>
      </c>
      <c r="M7" s="8"/>
      <c r="N7">
        <v>0</v>
      </c>
      <c r="O7">
        <v>0</v>
      </c>
      <c r="P7" s="31">
        <v>0</v>
      </c>
      <c r="Q7">
        <v>0</v>
      </c>
      <c r="R7" s="31">
        <v>0</v>
      </c>
      <c r="T7">
        <f t="shared" si="4"/>
        <v>0</v>
      </c>
      <c r="U7">
        <f t="shared" si="4"/>
        <v>0</v>
      </c>
      <c r="V7">
        <f t="shared" si="5"/>
        <v>0</v>
      </c>
      <c r="W7" s="31">
        <v>0</v>
      </c>
      <c r="X7" s="31">
        <v>0</v>
      </c>
    </row>
    <row r="8" spans="1:24" x14ac:dyDescent="0.25">
      <c r="A8" t="s">
        <v>135</v>
      </c>
      <c r="B8">
        <v>8</v>
      </c>
      <c r="C8">
        <v>8</v>
      </c>
      <c r="D8" s="31">
        <f>C8/B8*100</f>
        <v>100</v>
      </c>
      <c r="E8">
        <v>8</v>
      </c>
      <c r="F8" s="31">
        <f>E8/B8*100</f>
        <v>100</v>
      </c>
      <c r="H8" s="33">
        <v>10</v>
      </c>
      <c r="I8">
        <v>10</v>
      </c>
      <c r="J8" s="31">
        <f t="shared" si="0"/>
        <v>100</v>
      </c>
      <c r="K8">
        <v>10</v>
      </c>
      <c r="L8" s="31">
        <f t="shared" si="1"/>
        <v>100</v>
      </c>
      <c r="M8" s="8"/>
      <c r="N8">
        <v>11</v>
      </c>
      <c r="O8">
        <v>11</v>
      </c>
      <c r="P8" s="31">
        <f t="shared" si="2"/>
        <v>100</v>
      </c>
      <c r="Q8">
        <v>11</v>
      </c>
      <c r="R8" s="31">
        <f t="shared" si="3"/>
        <v>100</v>
      </c>
      <c r="T8">
        <f t="shared" si="4"/>
        <v>29</v>
      </c>
      <c r="U8">
        <f t="shared" si="4"/>
        <v>29</v>
      </c>
      <c r="V8">
        <f t="shared" si="5"/>
        <v>29</v>
      </c>
      <c r="W8" s="31">
        <f t="shared" si="6"/>
        <v>100</v>
      </c>
      <c r="X8" s="31">
        <f t="shared" si="7"/>
        <v>100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3">
        <v>5</v>
      </c>
      <c r="I9">
        <v>5</v>
      </c>
      <c r="J9" s="31">
        <f t="shared" si="0"/>
        <v>100</v>
      </c>
      <c r="K9">
        <v>5</v>
      </c>
      <c r="L9" s="31">
        <f t="shared" si="1"/>
        <v>100</v>
      </c>
      <c r="M9" s="8"/>
      <c r="N9">
        <v>0</v>
      </c>
      <c r="O9">
        <v>0</v>
      </c>
      <c r="P9" s="31">
        <v>0</v>
      </c>
      <c r="Q9">
        <v>0</v>
      </c>
      <c r="R9" s="31">
        <v>0</v>
      </c>
      <c r="T9">
        <f t="shared" si="4"/>
        <v>5</v>
      </c>
      <c r="U9">
        <f t="shared" si="4"/>
        <v>5</v>
      </c>
      <c r="V9">
        <f t="shared" si="5"/>
        <v>5</v>
      </c>
      <c r="W9" s="31">
        <f t="shared" si="6"/>
        <v>100</v>
      </c>
      <c r="X9" s="31">
        <f t="shared" si="7"/>
        <v>100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3">
        <v>0</v>
      </c>
      <c r="I10">
        <v>0</v>
      </c>
      <c r="J10" s="31">
        <v>0</v>
      </c>
      <c r="K10">
        <v>0</v>
      </c>
      <c r="L10" s="31">
        <v>0</v>
      </c>
      <c r="M10" s="8"/>
      <c r="N10">
        <v>0</v>
      </c>
      <c r="O10">
        <v>0</v>
      </c>
      <c r="P10" s="31">
        <v>0</v>
      </c>
      <c r="Q10">
        <v>0</v>
      </c>
      <c r="R10" s="31">
        <v>0</v>
      </c>
      <c r="T10">
        <f t="shared" si="4"/>
        <v>0</v>
      </c>
      <c r="U10">
        <f t="shared" si="4"/>
        <v>0</v>
      </c>
      <c r="V10">
        <f t="shared" si="5"/>
        <v>0</v>
      </c>
      <c r="W10" s="31">
        <v>0</v>
      </c>
      <c r="X10" s="31">
        <v>0</v>
      </c>
    </row>
    <row r="11" spans="1:24" x14ac:dyDescent="0.25">
      <c r="A11" t="s">
        <v>128</v>
      </c>
      <c r="B11">
        <v>6</v>
      </c>
      <c r="C11">
        <v>2</v>
      </c>
      <c r="D11" s="31">
        <f>C11/B11*100</f>
        <v>33.333333333333329</v>
      </c>
      <c r="E11">
        <v>1</v>
      </c>
      <c r="F11" s="31">
        <f>E11/B11*100</f>
        <v>16.666666666666664</v>
      </c>
      <c r="H11" s="33">
        <v>5</v>
      </c>
      <c r="I11">
        <v>0</v>
      </c>
      <c r="J11" s="31">
        <f t="shared" si="0"/>
        <v>0</v>
      </c>
      <c r="K11">
        <v>0</v>
      </c>
      <c r="L11" s="31">
        <f t="shared" si="1"/>
        <v>0</v>
      </c>
      <c r="M11" s="8"/>
      <c r="N11">
        <v>6</v>
      </c>
      <c r="O11">
        <v>0</v>
      </c>
      <c r="P11" s="31">
        <v>0</v>
      </c>
      <c r="Q11">
        <v>0</v>
      </c>
      <c r="R11" s="31">
        <v>0</v>
      </c>
      <c r="T11">
        <f t="shared" si="4"/>
        <v>17</v>
      </c>
      <c r="U11">
        <f t="shared" si="4"/>
        <v>2</v>
      </c>
      <c r="V11">
        <f t="shared" si="5"/>
        <v>1</v>
      </c>
      <c r="W11" s="31">
        <f t="shared" si="6"/>
        <v>11.76470588235294</v>
      </c>
      <c r="X11" s="31">
        <f t="shared" si="7"/>
        <v>5.8823529411764701</v>
      </c>
    </row>
    <row r="12" spans="1:24" x14ac:dyDescent="0.25">
      <c r="A12" t="s">
        <v>171</v>
      </c>
      <c r="B12">
        <v>0</v>
      </c>
      <c r="C12">
        <v>0</v>
      </c>
      <c r="D12" s="31">
        <v>0</v>
      </c>
      <c r="E12">
        <v>0</v>
      </c>
      <c r="F12" s="31">
        <v>0</v>
      </c>
      <c r="H12" s="33">
        <v>0</v>
      </c>
      <c r="I12">
        <v>0</v>
      </c>
      <c r="J12">
        <v>0</v>
      </c>
      <c r="K12">
        <v>0</v>
      </c>
      <c r="L12" s="31">
        <v>0</v>
      </c>
      <c r="N12">
        <v>0</v>
      </c>
      <c r="O12">
        <v>0</v>
      </c>
      <c r="P12" s="31">
        <v>0</v>
      </c>
      <c r="Q12">
        <v>0</v>
      </c>
      <c r="R12" s="31">
        <v>0</v>
      </c>
      <c r="T12">
        <f t="shared" si="4"/>
        <v>0</v>
      </c>
      <c r="U12">
        <f t="shared" si="4"/>
        <v>0</v>
      </c>
      <c r="V12">
        <f t="shared" si="5"/>
        <v>0</v>
      </c>
      <c r="W12" s="31">
        <v>0</v>
      </c>
      <c r="X12" s="31">
        <v>0</v>
      </c>
    </row>
  </sheetData>
  <sheetProtection algorithmName="SHA-512" hashValue="BTLEdtzjxHGLicEgiOgb+Z5tukwG+I42+qopBvim4v3Fcs0sk+YSQlZ4NSA5BiAtG/I7SZ2yu8VbV3l/gDZw8w==" saltValue="KSOJHDcEG9Ve6WZ1oTvk6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>
      <selection activeCell="H20" sqref="H20"/>
    </sheetView>
  </sheetViews>
  <sheetFormatPr defaultRowHeight="15" x14ac:dyDescent="0.25"/>
  <cols>
    <col min="1" max="1" width="12.28515625" bestFit="1" customWidth="1"/>
    <col min="2" max="2" width="14.5703125" bestFit="1" customWidth="1"/>
    <col min="3" max="3" width="10.7109375" customWidth="1"/>
    <col min="4" max="4" width="6.5703125" bestFit="1" customWidth="1"/>
    <col min="5" max="5" width="11.7109375" bestFit="1" customWidth="1"/>
    <col min="6" max="6" width="6.5703125" bestFit="1" customWidth="1"/>
    <col min="8" max="8" width="16.42578125" bestFit="1" customWidth="1"/>
    <col min="9" max="9" width="12" bestFit="1" customWidth="1"/>
    <col min="10" max="10" width="6.5703125" bestFit="1" customWidth="1"/>
    <col min="11" max="11" width="13.7109375" bestFit="1" customWidth="1"/>
    <col min="12" max="12" width="6.5703125" bestFit="1" customWidth="1"/>
    <col min="14" max="14" width="16.140625" bestFit="1" customWidth="1"/>
    <col min="15" max="15" width="11.7109375" bestFit="1" customWidth="1"/>
    <col min="16" max="16" width="6.5703125" bestFit="1" customWidth="1"/>
    <col min="17" max="17" width="13.42578125" bestFit="1" customWidth="1"/>
    <col min="18" max="18" width="6.5703125" bestFit="1" customWidth="1"/>
  </cols>
  <sheetData>
    <row r="1" spans="1:24" s="40" customFormat="1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2" t="s">
        <v>194</v>
      </c>
      <c r="U1" s="42" t="s">
        <v>195</v>
      </c>
      <c r="V1" s="42" t="s">
        <v>196</v>
      </c>
      <c r="W1" s="43" t="s">
        <v>197</v>
      </c>
      <c r="X1" s="43" t="s">
        <v>198</v>
      </c>
    </row>
    <row r="3" spans="1:24" x14ac:dyDescent="0.25">
      <c r="A3" t="s">
        <v>124</v>
      </c>
      <c r="B3">
        <v>16</v>
      </c>
      <c r="C3">
        <v>14</v>
      </c>
      <c r="D3" s="31">
        <f>C3/B3*100</f>
        <v>87.5</v>
      </c>
      <c r="E3">
        <v>9</v>
      </c>
      <c r="F3" s="31">
        <f>E3/B3*100</f>
        <v>56.25</v>
      </c>
      <c r="H3" s="33">
        <v>26</v>
      </c>
      <c r="I3">
        <v>26</v>
      </c>
      <c r="J3" s="31">
        <f>I3/H3*100</f>
        <v>100</v>
      </c>
      <c r="K3">
        <v>20</v>
      </c>
      <c r="L3" s="31">
        <f>K3/H3*100</f>
        <v>76.923076923076934</v>
      </c>
      <c r="M3" s="8"/>
      <c r="N3">
        <v>10</v>
      </c>
      <c r="O3">
        <v>9</v>
      </c>
      <c r="P3" s="31">
        <f>O3/N3*100</f>
        <v>90</v>
      </c>
      <c r="Q3">
        <v>2</v>
      </c>
      <c r="R3" s="31">
        <f>Q3/N3*100</f>
        <v>20</v>
      </c>
      <c r="T3">
        <f>SUM(B3,H3,N3)</f>
        <v>52</v>
      </c>
      <c r="U3">
        <f>SUM(C3,I3,O3)</f>
        <v>49</v>
      </c>
      <c r="V3">
        <f t="shared" ref="V3:V12" si="0">SUM(E3,K3,Q3)</f>
        <v>31</v>
      </c>
      <c r="W3" s="31">
        <f>U3/T3*100</f>
        <v>94.230769230769226</v>
      </c>
      <c r="X3" s="31">
        <f>V3/T3*100</f>
        <v>59.615384615384613</v>
      </c>
    </row>
    <row r="4" spans="1:24" x14ac:dyDescent="0.25">
      <c r="A4" t="s">
        <v>125</v>
      </c>
      <c r="B4">
        <v>10</v>
      </c>
      <c r="C4">
        <v>10</v>
      </c>
      <c r="D4" s="31">
        <f>C4/B4*100</f>
        <v>100</v>
      </c>
      <c r="E4">
        <v>7</v>
      </c>
      <c r="F4" s="31">
        <f>E4/B4*100</f>
        <v>70</v>
      </c>
      <c r="H4" s="33">
        <v>14</v>
      </c>
      <c r="I4">
        <v>14</v>
      </c>
      <c r="J4" s="31">
        <f t="shared" ref="J4:J9" si="1">I4/H4*100</f>
        <v>100</v>
      </c>
      <c r="K4">
        <v>8</v>
      </c>
      <c r="L4" s="31">
        <f t="shared" ref="L4:L9" si="2">K4/H4*100</f>
        <v>57.142857142857139</v>
      </c>
      <c r="M4" s="8"/>
      <c r="N4">
        <v>8</v>
      </c>
      <c r="O4">
        <v>8</v>
      </c>
      <c r="P4" s="31">
        <f t="shared" ref="P4:P12" si="3">O4/N4*100</f>
        <v>100</v>
      </c>
      <c r="Q4">
        <v>6</v>
      </c>
      <c r="R4" s="31">
        <f t="shared" ref="R4:R8" si="4">Q4/N4*100</f>
        <v>75</v>
      </c>
      <c r="T4">
        <f t="shared" ref="T4:U12" si="5">SUM(B4,H4,N4)</f>
        <v>32</v>
      </c>
      <c r="U4">
        <f t="shared" si="5"/>
        <v>32</v>
      </c>
      <c r="V4">
        <f t="shared" si="0"/>
        <v>21</v>
      </c>
      <c r="W4" s="31">
        <f t="shared" ref="W4:W12" si="6">U4/T4*100</f>
        <v>100</v>
      </c>
      <c r="X4" s="31">
        <f t="shared" ref="X4:X12" si="7">V4/T4*100</f>
        <v>65.625</v>
      </c>
    </row>
    <row r="5" spans="1:24" x14ac:dyDescent="0.25">
      <c r="A5" t="s">
        <v>126</v>
      </c>
      <c r="B5">
        <v>10</v>
      </c>
      <c r="C5">
        <v>3</v>
      </c>
      <c r="D5" s="31">
        <f>C5/B5*100</f>
        <v>30</v>
      </c>
      <c r="E5">
        <v>0</v>
      </c>
      <c r="F5" s="31">
        <f>E5/B5*100</f>
        <v>0</v>
      </c>
      <c r="H5" s="33">
        <v>10</v>
      </c>
      <c r="I5">
        <v>2</v>
      </c>
      <c r="J5" s="31">
        <f t="shared" si="1"/>
        <v>20</v>
      </c>
      <c r="K5">
        <v>1</v>
      </c>
      <c r="L5" s="31">
        <f t="shared" si="2"/>
        <v>10</v>
      </c>
      <c r="M5" s="8"/>
      <c r="N5">
        <v>5</v>
      </c>
      <c r="O5">
        <v>0</v>
      </c>
      <c r="P5" s="31">
        <f t="shared" si="3"/>
        <v>0</v>
      </c>
      <c r="Q5">
        <v>0</v>
      </c>
      <c r="R5" s="31">
        <f t="shared" si="4"/>
        <v>0</v>
      </c>
      <c r="T5">
        <f t="shared" si="5"/>
        <v>25</v>
      </c>
      <c r="U5">
        <f t="shared" si="5"/>
        <v>5</v>
      </c>
      <c r="V5">
        <f t="shared" si="0"/>
        <v>1</v>
      </c>
      <c r="W5" s="31">
        <f t="shared" si="6"/>
        <v>20</v>
      </c>
      <c r="X5" s="31">
        <f t="shared" si="7"/>
        <v>4</v>
      </c>
    </row>
    <row r="6" spans="1:24" x14ac:dyDescent="0.25">
      <c r="A6" t="s">
        <v>123</v>
      </c>
      <c r="B6">
        <v>0</v>
      </c>
      <c r="C6">
        <v>0</v>
      </c>
      <c r="D6" s="31">
        <v>0</v>
      </c>
      <c r="E6">
        <v>0</v>
      </c>
      <c r="F6" s="31">
        <v>0</v>
      </c>
      <c r="H6" s="33">
        <v>2</v>
      </c>
      <c r="I6">
        <v>2</v>
      </c>
      <c r="J6" s="31">
        <f t="shared" si="1"/>
        <v>100</v>
      </c>
      <c r="K6">
        <v>2</v>
      </c>
      <c r="L6" s="31">
        <f t="shared" si="2"/>
        <v>100</v>
      </c>
      <c r="M6" s="8"/>
      <c r="N6">
        <v>6</v>
      </c>
      <c r="O6">
        <v>6</v>
      </c>
      <c r="P6" s="31">
        <f t="shared" si="3"/>
        <v>100</v>
      </c>
      <c r="Q6">
        <v>6</v>
      </c>
      <c r="R6" s="31">
        <f t="shared" si="4"/>
        <v>100</v>
      </c>
      <c r="T6">
        <f t="shared" si="5"/>
        <v>8</v>
      </c>
      <c r="U6">
        <f t="shared" si="5"/>
        <v>8</v>
      </c>
      <c r="V6">
        <f t="shared" si="0"/>
        <v>8</v>
      </c>
      <c r="W6" s="31">
        <f t="shared" si="6"/>
        <v>100</v>
      </c>
      <c r="X6" s="31">
        <f t="shared" si="7"/>
        <v>100</v>
      </c>
    </row>
    <row r="7" spans="1:24" x14ac:dyDescent="0.25">
      <c r="A7" t="s">
        <v>130</v>
      </c>
      <c r="B7">
        <v>0</v>
      </c>
      <c r="C7">
        <v>0</v>
      </c>
      <c r="D7" s="31">
        <v>0</v>
      </c>
      <c r="E7">
        <v>0</v>
      </c>
      <c r="F7" s="31">
        <v>0</v>
      </c>
      <c r="H7" s="33">
        <v>0</v>
      </c>
      <c r="I7">
        <v>0</v>
      </c>
      <c r="J7" s="31">
        <v>0</v>
      </c>
      <c r="K7">
        <v>0</v>
      </c>
      <c r="L7" s="31">
        <v>0</v>
      </c>
      <c r="M7" s="8"/>
      <c r="N7">
        <v>0</v>
      </c>
      <c r="O7">
        <v>0</v>
      </c>
      <c r="P7" s="31">
        <v>0</v>
      </c>
      <c r="Q7">
        <v>0</v>
      </c>
      <c r="R7" s="31">
        <v>0</v>
      </c>
      <c r="T7">
        <f t="shared" si="5"/>
        <v>0</v>
      </c>
      <c r="U7">
        <f t="shared" si="5"/>
        <v>0</v>
      </c>
      <c r="V7">
        <f t="shared" si="0"/>
        <v>0</v>
      </c>
      <c r="W7" s="31">
        <v>0</v>
      </c>
      <c r="X7" s="31">
        <v>0</v>
      </c>
    </row>
    <row r="8" spans="1:24" x14ac:dyDescent="0.25">
      <c r="A8" t="s">
        <v>135</v>
      </c>
      <c r="B8">
        <v>10</v>
      </c>
      <c r="C8">
        <v>10</v>
      </c>
      <c r="D8" s="31">
        <f>C8/B8*100</f>
        <v>100</v>
      </c>
      <c r="E8">
        <v>10</v>
      </c>
      <c r="F8" s="31">
        <f>E8/B8*100</f>
        <v>100</v>
      </c>
      <c r="H8" s="33">
        <v>16</v>
      </c>
      <c r="I8">
        <v>16</v>
      </c>
      <c r="J8" s="31">
        <f t="shared" si="1"/>
        <v>100</v>
      </c>
      <c r="K8">
        <v>16</v>
      </c>
      <c r="L8" s="31">
        <f t="shared" si="2"/>
        <v>100</v>
      </c>
      <c r="M8" s="8"/>
      <c r="N8">
        <v>8</v>
      </c>
      <c r="O8">
        <v>8</v>
      </c>
      <c r="P8" s="31">
        <f t="shared" si="3"/>
        <v>100</v>
      </c>
      <c r="Q8">
        <v>8</v>
      </c>
      <c r="R8" s="31">
        <f t="shared" si="4"/>
        <v>100</v>
      </c>
      <c r="T8">
        <f t="shared" si="5"/>
        <v>34</v>
      </c>
      <c r="U8">
        <f t="shared" si="5"/>
        <v>34</v>
      </c>
      <c r="V8">
        <f t="shared" si="0"/>
        <v>34</v>
      </c>
      <c r="W8" s="31">
        <f t="shared" si="6"/>
        <v>100</v>
      </c>
      <c r="X8" s="31">
        <f t="shared" si="7"/>
        <v>100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3">
        <v>4</v>
      </c>
      <c r="I9">
        <v>4</v>
      </c>
      <c r="J9" s="31">
        <f t="shared" si="1"/>
        <v>100</v>
      </c>
      <c r="K9">
        <v>4</v>
      </c>
      <c r="L9" s="31">
        <f t="shared" si="2"/>
        <v>100</v>
      </c>
      <c r="M9" s="8"/>
      <c r="N9">
        <v>0</v>
      </c>
      <c r="O9">
        <v>0</v>
      </c>
      <c r="P9" s="31">
        <v>0</v>
      </c>
      <c r="Q9">
        <v>0</v>
      </c>
      <c r="R9" s="31">
        <v>0</v>
      </c>
      <c r="T9">
        <f t="shared" si="5"/>
        <v>4</v>
      </c>
      <c r="U9">
        <f t="shared" si="5"/>
        <v>4</v>
      </c>
      <c r="V9">
        <f t="shared" si="0"/>
        <v>4</v>
      </c>
      <c r="W9" s="31">
        <f t="shared" si="6"/>
        <v>100</v>
      </c>
      <c r="X9" s="31">
        <f t="shared" si="7"/>
        <v>100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3">
        <v>0</v>
      </c>
      <c r="I10">
        <v>0</v>
      </c>
      <c r="J10" s="31">
        <v>0</v>
      </c>
      <c r="K10">
        <v>0</v>
      </c>
      <c r="L10" s="31">
        <v>0</v>
      </c>
      <c r="M10" s="8"/>
      <c r="N10">
        <v>0</v>
      </c>
      <c r="O10">
        <v>0</v>
      </c>
      <c r="P10" s="31">
        <v>0</v>
      </c>
      <c r="Q10">
        <v>0</v>
      </c>
      <c r="R10" s="31">
        <v>0</v>
      </c>
      <c r="T10">
        <f t="shared" si="5"/>
        <v>0</v>
      </c>
      <c r="U10">
        <f t="shared" si="5"/>
        <v>0</v>
      </c>
      <c r="V10">
        <f t="shared" si="0"/>
        <v>0</v>
      </c>
      <c r="W10" s="31">
        <v>0</v>
      </c>
      <c r="X10" s="31">
        <v>0</v>
      </c>
    </row>
    <row r="11" spans="1:24" x14ac:dyDescent="0.25">
      <c r="A11" t="s">
        <v>128</v>
      </c>
      <c r="B11">
        <v>0</v>
      </c>
      <c r="C11">
        <v>0</v>
      </c>
      <c r="D11" s="31">
        <v>0</v>
      </c>
      <c r="E11">
        <v>0</v>
      </c>
      <c r="F11" s="31">
        <v>0</v>
      </c>
      <c r="H11" s="33">
        <v>0</v>
      </c>
      <c r="I11">
        <v>0</v>
      </c>
      <c r="J11" s="31">
        <v>0</v>
      </c>
      <c r="K11">
        <v>0</v>
      </c>
      <c r="L11" s="31">
        <v>0</v>
      </c>
      <c r="M11" s="8"/>
      <c r="N11">
        <v>5</v>
      </c>
      <c r="O11">
        <v>0</v>
      </c>
      <c r="P11" s="31">
        <f t="shared" si="3"/>
        <v>0</v>
      </c>
      <c r="Q11">
        <v>0</v>
      </c>
      <c r="R11" s="31">
        <v>0</v>
      </c>
      <c r="T11">
        <f t="shared" si="5"/>
        <v>5</v>
      </c>
      <c r="U11">
        <f t="shared" si="5"/>
        <v>0</v>
      </c>
      <c r="V11">
        <f t="shared" si="0"/>
        <v>0</v>
      </c>
      <c r="W11" s="31">
        <f t="shared" si="6"/>
        <v>0</v>
      </c>
      <c r="X11" s="31">
        <f t="shared" si="7"/>
        <v>0</v>
      </c>
    </row>
    <row r="12" spans="1:24" x14ac:dyDescent="0.25">
      <c r="A12" t="s">
        <v>172</v>
      </c>
      <c r="B12">
        <v>0</v>
      </c>
      <c r="C12">
        <v>0</v>
      </c>
      <c r="D12" s="31">
        <v>0</v>
      </c>
      <c r="E12">
        <v>0</v>
      </c>
      <c r="F12" s="31">
        <v>0</v>
      </c>
      <c r="H12" s="33">
        <v>0</v>
      </c>
      <c r="I12">
        <v>0</v>
      </c>
      <c r="J12" s="31">
        <v>0</v>
      </c>
      <c r="K12">
        <v>0</v>
      </c>
      <c r="L12" s="31">
        <v>0</v>
      </c>
      <c r="N12">
        <v>6</v>
      </c>
      <c r="O12">
        <v>3</v>
      </c>
      <c r="P12" s="31">
        <f t="shared" si="3"/>
        <v>50</v>
      </c>
      <c r="Q12">
        <v>0</v>
      </c>
      <c r="R12" s="31">
        <v>0</v>
      </c>
      <c r="T12">
        <f t="shared" si="5"/>
        <v>6</v>
      </c>
      <c r="U12">
        <f t="shared" si="5"/>
        <v>3</v>
      </c>
      <c r="V12">
        <f t="shared" si="0"/>
        <v>0</v>
      </c>
      <c r="W12" s="31">
        <f t="shared" si="6"/>
        <v>50</v>
      </c>
      <c r="X12" s="31">
        <f t="shared" si="7"/>
        <v>0</v>
      </c>
    </row>
  </sheetData>
  <sheetProtection algorithmName="SHA-512" hashValue="LHRW9IwIrV3EpFKKnVqLDg4hCGikcv+c/CkkfV3yQziPz2XaEbMWx7Sbl/ErZQ4BuHDpEYt6BgIkYbk5q0Ut+w==" saltValue="StCEVkMns4aXFtQ+4bNMS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4" sqref="B4"/>
    </sheetView>
  </sheetViews>
  <sheetFormatPr defaultRowHeight="15" x14ac:dyDescent="0.25"/>
  <cols>
    <col min="1" max="1" width="21" customWidth="1"/>
    <col min="2" max="2" width="47" customWidth="1"/>
    <col min="3" max="4" width="35" bestFit="1" customWidth="1"/>
  </cols>
  <sheetData>
    <row r="1" spans="1:2" x14ac:dyDescent="0.25">
      <c r="A1" s="46" t="s">
        <v>234</v>
      </c>
    </row>
    <row r="2" spans="1:2" ht="15.75" thickBot="1" x14ac:dyDescent="0.3">
      <c r="A2" s="46"/>
    </row>
    <row r="3" spans="1:2" x14ac:dyDescent="0.25">
      <c r="A3" s="9" t="s">
        <v>134</v>
      </c>
      <c r="B3" s="10" t="s">
        <v>233</v>
      </c>
    </row>
    <row r="4" spans="1:2" x14ac:dyDescent="0.25">
      <c r="A4" s="11" t="s">
        <v>124</v>
      </c>
      <c r="B4" s="13">
        <v>64</v>
      </c>
    </row>
    <row r="5" spans="1:2" x14ac:dyDescent="0.25">
      <c r="A5" s="11" t="s">
        <v>135</v>
      </c>
      <c r="B5" s="13">
        <v>48</v>
      </c>
    </row>
    <row r="6" spans="1:2" x14ac:dyDescent="0.25">
      <c r="A6" s="11" t="s">
        <v>130</v>
      </c>
      <c r="B6" s="13">
        <v>45</v>
      </c>
    </row>
    <row r="7" spans="1:2" x14ac:dyDescent="0.25">
      <c r="A7" s="11" t="s">
        <v>123</v>
      </c>
      <c r="B7" s="13">
        <v>41</v>
      </c>
    </row>
    <row r="8" spans="1:2" x14ac:dyDescent="0.25">
      <c r="A8" s="11" t="s">
        <v>128</v>
      </c>
      <c r="B8" s="13">
        <v>27</v>
      </c>
    </row>
    <row r="9" spans="1:2" x14ac:dyDescent="0.25">
      <c r="A9" s="11" t="s">
        <v>131</v>
      </c>
      <c r="B9" s="13">
        <v>23</v>
      </c>
    </row>
    <row r="10" spans="1:2" x14ac:dyDescent="0.25">
      <c r="A10" s="11" t="s">
        <v>125</v>
      </c>
      <c r="B10" s="13">
        <v>19</v>
      </c>
    </row>
    <row r="11" spans="1:2" x14ac:dyDescent="0.25">
      <c r="A11" s="11" t="s">
        <v>126</v>
      </c>
      <c r="B11" s="13">
        <v>12</v>
      </c>
    </row>
    <row r="12" spans="1:2" ht="15.75" thickBot="1" x14ac:dyDescent="0.3">
      <c r="A12" s="14" t="s">
        <v>136</v>
      </c>
      <c r="B12" s="15">
        <v>11</v>
      </c>
    </row>
  </sheetData>
  <sheetProtection algorithmName="SHA-512" hashValue="OapLdsRP1nifI7KmFw8mNMfAgh9ci0YSCpWQ9vk/R6wZVtT5qUNlhTaALh7mVTcGM+eajc2E2AyvNIjMPCgS8g==" saltValue="+icD7YX1STCLuRGEjC/tRQ==" spinCount="100000" sheet="1" objects="1" scenarios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workbookViewId="0">
      <selection activeCell="I3" sqref="I3"/>
    </sheetView>
  </sheetViews>
  <sheetFormatPr defaultRowHeight="15" x14ac:dyDescent="0.25"/>
  <cols>
    <col min="2" max="2" width="18.85546875" bestFit="1" customWidth="1"/>
    <col min="4" max="4" width="21.140625" bestFit="1" customWidth="1"/>
    <col min="5" max="5" width="19.140625" bestFit="1" customWidth="1"/>
    <col min="6" max="6" width="18.85546875" customWidth="1"/>
    <col min="7" max="7" width="15.140625" customWidth="1"/>
    <col min="8" max="8" width="19" customWidth="1"/>
    <col min="9" max="9" width="15.85546875" customWidth="1"/>
    <col min="10" max="10" width="17" bestFit="1" customWidth="1"/>
    <col min="11" max="11" width="17.85546875" customWidth="1"/>
  </cols>
  <sheetData>
    <row r="1" spans="1:10" s="44" customFormat="1" ht="60" x14ac:dyDescent="0.25">
      <c r="B1" s="47" t="s">
        <v>137</v>
      </c>
      <c r="D1" s="47" t="s">
        <v>235</v>
      </c>
      <c r="E1" s="47" t="s">
        <v>138</v>
      </c>
      <c r="F1" s="47" t="s">
        <v>236</v>
      </c>
      <c r="G1" s="47" t="s">
        <v>188</v>
      </c>
      <c r="H1" s="47" t="s">
        <v>237</v>
      </c>
      <c r="I1" s="47" t="s">
        <v>144</v>
      </c>
      <c r="J1" s="47" t="s">
        <v>238</v>
      </c>
    </row>
    <row r="2" spans="1:10" x14ac:dyDescent="0.25">
      <c r="E2" s="7"/>
      <c r="F2" s="7"/>
      <c r="G2" s="7"/>
      <c r="H2" s="7"/>
      <c r="I2" s="7"/>
      <c r="J2" s="7"/>
    </row>
    <row r="3" spans="1:10" x14ac:dyDescent="0.25">
      <c r="A3">
        <v>1</v>
      </c>
      <c r="B3" s="2" t="s">
        <v>1</v>
      </c>
      <c r="C3" s="3">
        <v>725</v>
      </c>
      <c r="D3" s="21" t="s">
        <v>149</v>
      </c>
      <c r="E3" t="s">
        <v>239</v>
      </c>
      <c r="H3" t="s">
        <v>139</v>
      </c>
      <c r="J3" t="s">
        <v>139</v>
      </c>
    </row>
    <row r="4" spans="1:10" x14ac:dyDescent="0.25">
      <c r="A4">
        <v>2</v>
      </c>
      <c r="B4" s="2" t="s">
        <v>13</v>
      </c>
      <c r="C4" s="3">
        <v>450</v>
      </c>
      <c r="D4" s="21" t="s">
        <v>150</v>
      </c>
      <c r="F4" t="s">
        <v>140</v>
      </c>
      <c r="G4" t="s">
        <v>139</v>
      </c>
      <c r="I4" t="s">
        <v>139</v>
      </c>
      <c r="J4" t="s">
        <v>139</v>
      </c>
    </row>
    <row r="5" spans="1:10" x14ac:dyDescent="0.25">
      <c r="A5">
        <v>3</v>
      </c>
      <c r="B5" s="2" t="s">
        <v>2</v>
      </c>
      <c r="C5" s="3">
        <v>381</v>
      </c>
      <c r="D5" s="21" t="s">
        <v>149</v>
      </c>
      <c r="E5" t="s">
        <v>141</v>
      </c>
    </row>
    <row r="6" spans="1:10" x14ac:dyDescent="0.25">
      <c r="A6">
        <v>4</v>
      </c>
      <c r="B6" s="2" t="s">
        <v>0</v>
      </c>
      <c r="C6" s="3">
        <v>381</v>
      </c>
      <c r="D6" s="21" t="s">
        <v>149</v>
      </c>
      <c r="F6" t="s">
        <v>140</v>
      </c>
    </row>
    <row r="7" spans="1:10" x14ac:dyDescent="0.25">
      <c r="A7">
        <v>5</v>
      </c>
      <c r="B7" s="2" t="s">
        <v>10</v>
      </c>
      <c r="C7" s="3">
        <v>320</v>
      </c>
      <c r="D7" s="21" t="s">
        <v>149</v>
      </c>
      <c r="E7" t="s">
        <v>239</v>
      </c>
      <c r="H7" t="s">
        <v>139</v>
      </c>
    </row>
    <row r="8" spans="1:10" x14ac:dyDescent="0.25">
      <c r="A8">
        <v>6</v>
      </c>
      <c r="B8" s="2" t="s">
        <v>7</v>
      </c>
      <c r="C8" s="3">
        <v>253</v>
      </c>
      <c r="D8" s="21" t="s">
        <v>149</v>
      </c>
      <c r="E8" t="s">
        <v>239</v>
      </c>
      <c r="J8" t="s">
        <v>139</v>
      </c>
    </row>
    <row r="9" spans="1:10" x14ac:dyDescent="0.25">
      <c r="A9">
        <v>7</v>
      </c>
      <c r="B9" s="2" t="s">
        <v>142</v>
      </c>
      <c r="C9" s="3">
        <v>186</v>
      </c>
      <c r="D9" s="21" t="s">
        <v>149</v>
      </c>
      <c r="J9" s="2"/>
    </row>
    <row r="10" spans="1:10" x14ac:dyDescent="0.25">
      <c r="A10">
        <v>8</v>
      </c>
      <c r="B10" s="2" t="s">
        <v>20</v>
      </c>
      <c r="C10" s="3">
        <v>181</v>
      </c>
      <c r="D10" s="21" t="s">
        <v>149</v>
      </c>
      <c r="E10" t="s">
        <v>141</v>
      </c>
      <c r="F10" t="s">
        <v>140</v>
      </c>
    </row>
    <row r="11" spans="1:10" x14ac:dyDescent="0.25">
      <c r="A11">
        <v>9</v>
      </c>
      <c r="B11" s="2" t="s">
        <v>16</v>
      </c>
      <c r="C11" s="3">
        <v>176</v>
      </c>
      <c r="D11" s="21" t="s">
        <v>150</v>
      </c>
      <c r="E11" t="s">
        <v>143</v>
      </c>
      <c r="J11" t="s">
        <v>139</v>
      </c>
    </row>
    <row r="12" spans="1:10" x14ac:dyDescent="0.25">
      <c r="A12">
        <v>10</v>
      </c>
      <c r="B12" s="2" t="s">
        <v>18</v>
      </c>
      <c r="C12" s="3">
        <v>175</v>
      </c>
      <c r="D12" s="21" t="s">
        <v>151</v>
      </c>
      <c r="E12" t="s">
        <v>141</v>
      </c>
      <c r="F12" t="s">
        <v>140</v>
      </c>
      <c r="J12" t="s">
        <v>139</v>
      </c>
    </row>
    <row r="13" spans="1:10" x14ac:dyDescent="0.25">
      <c r="A13">
        <v>11</v>
      </c>
      <c r="B13" s="2" t="s">
        <v>9</v>
      </c>
      <c r="C13" s="3">
        <v>161</v>
      </c>
      <c r="D13" s="21" t="s">
        <v>149</v>
      </c>
      <c r="E13" t="s">
        <v>141</v>
      </c>
      <c r="F13" t="s">
        <v>140</v>
      </c>
    </row>
    <row r="14" spans="1:10" x14ac:dyDescent="0.25">
      <c r="A14">
        <v>12</v>
      </c>
      <c r="B14" s="2" t="s">
        <v>25</v>
      </c>
      <c r="C14" s="3">
        <v>134</v>
      </c>
      <c r="D14" s="21" t="s">
        <v>149</v>
      </c>
    </row>
    <row r="15" spans="1:10" x14ac:dyDescent="0.25">
      <c r="A15">
        <v>13</v>
      </c>
      <c r="B15" s="2" t="s">
        <v>31</v>
      </c>
      <c r="C15" s="3">
        <v>126</v>
      </c>
      <c r="D15" s="21" t="s">
        <v>152</v>
      </c>
    </row>
    <row r="16" spans="1:10" x14ac:dyDescent="0.25">
      <c r="A16">
        <v>14</v>
      </c>
      <c r="B16" s="2" t="s">
        <v>5</v>
      </c>
      <c r="C16" s="3">
        <v>119</v>
      </c>
      <c r="D16" s="21" t="s">
        <v>149</v>
      </c>
      <c r="E16" t="s">
        <v>239</v>
      </c>
      <c r="F16" t="s">
        <v>140</v>
      </c>
      <c r="J16" t="s">
        <v>139</v>
      </c>
    </row>
    <row r="17" spans="1:10" x14ac:dyDescent="0.25">
      <c r="A17">
        <v>15</v>
      </c>
      <c r="B17" s="2" t="s">
        <v>22</v>
      </c>
      <c r="C17" s="3">
        <v>117</v>
      </c>
      <c r="D17" s="21" t="s">
        <v>150</v>
      </c>
    </row>
    <row r="18" spans="1:10" x14ac:dyDescent="0.25">
      <c r="A18">
        <v>16</v>
      </c>
      <c r="B18" s="2" t="s">
        <v>12</v>
      </c>
      <c r="C18" s="3">
        <v>113</v>
      </c>
      <c r="D18" s="21" t="s">
        <v>149</v>
      </c>
      <c r="F18" t="s">
        <v>140</v>
      </c>
      <c r="H18" t="s">
        <v>139</v>
      </c>
    </row>
    <row r="19" spans="1:10" x14ac:dyDescent="0.25">
      <c r="A19">
        <v>17</v>
      </c>
      <c r="B19" s="2" t="s">
        <v>32</v>
      </c>
      <c r="C19" s="3">
        <v>112</v>
      </c>
      <c r="D19" s="21" t="s">
        <v>150</v>
      </c>
      <c r="J19" t="s">
        <v>139</v>
      </c>
    </row>
    <row r="20" spans="1:10" x14ac:dyDescent="0.25">
      <c r="A20">
        <v>18</v>
      </c>
      <c r="B20" s="2" t="s">
        <v>23</v>
      </c>
      <c r="C20" s="3">
        <v>108</v>
      </c>
      <c r="D20" s="21" t="s">
        <v>149</v>
      </c>
      <c r="E20" t="s">
        <v>141</v>
      </c>
      <c r="F20" t="s">
        <v>140</v>
      </c>
      <c r="J20" t="s">
        <v>139</v>
      </c>
    </row>
    <row r="21" spans="1:10" x14ac:dyDescent="0.25">
      <c r="A21">
        <v>19</v>
      </c>
      <c r="B21" s="2" t="s">
        <v>17</v>
      </c>
      <c r="C21" s="3">
        <v>95</v>
      </c>
      <c r="D21" s="21" t="s">
        <v>149</v>
      </c>
      <c r="F21" t="s">
        <v>140</v>
      </c>
    </row>
    <row r="22" spans="1:10" x14ac:dyDescent="0.25">
      <c r="A22">
        <v>20</v>
      </c>
      <c r="B22" s="2" t="s">
        <v>4</v>
      </c>
      <c r="C22" s="3">
        <v>95</v>
      </c>
      <c r="D22" s="21" t="s">
        <v>149</v>
      </c>
    </row>
    <row r="23" spans="1:10" x14ac:dyDescent="0.25">
      <c r="A23">
        <v>21</v>
      </c>
      <c r="B23" s="2" t="s">
        <v>28</v>
      </c>
      <c r="C23" s="3">
        <v>94</v>
      </c>
      <c r="D23" s="21" t="s">
        <v>150</v>
      </c>
      <c r="J23" t="s">
        <v>139</v>
      </c>
    </row>
    <row r="24" spans="1:10" x14ac:dyDescent="0.25">
      <c r="A24">
        <v>22</v>
      </c>
      <c r="B24" s="2" t="s">
        <v>3</v>
      </c>
      <c r="C24" s="3">
        <v>89</v>
      </c>
      <c r="D24" s="21" t="s">
        <v>150</v>
      </c>
      <c r="J24" t="s">
        <v>139</v>
      </c>
    </row>
    <row r="25" spans="1:10" x14ac:dyDescent="0.25">
      <c r="A25">
        <v>23</v>
      </c>
      <c r="B25" s="2" t="s">
        <v>21</v>
      </c>
      <c r="C25" s="3">
        <v>89</v>
      </c>
      <c r="D25" s="21" t="s">
        <v>150</v>
      </c>
      <c r="E25" t="s">
        <v>141</v>
      </c>
      <c r="G25" t="s">
        <v>139</v>
      </c>
      <c r="I25" t="s">
        <v>139</v>
      </c>
      <c r="J25" t="s">
        <v>139</v>
      </c>
    </row>
    <row r="26" spans="1:10" x14ac:dyDescent="0.25">
      <c r="A26">
        <v>24</v>
      </c>
      <c r="B26" s="2" t="s">
        <v>39</v>
      </c>
      <c r="C26" s="3">
        <v>72</v>
      </c>
      <c r="D26" s="21" t="s">
        <v>150</v>
      </c>
      <c r="E26" t="s">
        <v>239</v>
      </c>
      <c r="H26" t="s">
        <v>139</v>
      </c>
      <c r="J26" t="s">
        <v>139</v>
      </c>
    </row>
    <row r="27" spans="1:10" x14ac:dyDescent="0.25">
      <c r="A27">
        <v>25</v>
      </c>
      <c r="B27" s="2" t="s">
        <v>52</v>
      </c>
      <c r="C27" s="3">
        <v>66</v>
      </c>
      <c r="D27" s="21" t="s">
        <v>149</v>
      </c>
    </row>
    <row r="28" spans="1:10" x14ac:dyDescent="0.25">
      <c r="A28">
        <v>26</v>
      </c>
      <c r="B28" s="2" t="s">
        <v>11</v>
      </c>
      <c r="C28" s="3">
        <v>65</v>
      </c>
      <c r="D28" s="21" t="s">
        <v>149</v>
      </c>
    </row>
    <row r="29" spans="1:10" x14ac:dyDescent="0.25">
      <c r="A29">
        <v>27</v>
      </c>
      <c r="B29" s="2" t="s">
        <v>29</v>
      </c>
      <c r="C29" s="3">
        <v>63</v>
      </c>
      <c r="D29" s="21" t="s">
        <v>149</v>
      </c>
    </row>
    <row r="30" spans="1:10" x14ac:dyDescent="0.25">
      <c r="A30">
        <v>28</v>
      </c>
      <c r="B30" s="2" t="s">
        <v>45</v>
      </c>
      <c r="C30" s="3">
        <v>56</v>
      </c>
      <c r="D30" s="21" t="s">
        <v>150</v>
      </c>
      <c r="E30" t="s">
        <v>239</v>
      </c>
      <c r="G30" t="s">
        <v>139</v>
      </c>
      <c r="J30" t="s">
        <v>139</v>
      </c>
    </row>
    <row r="31" spans="1:10" x14ac:dyDescent="0.25">
      <c r="A31">
        <v>29</v>
      </c>
      <c r="B31" s="2" t="s">
        <v>26</v>
      </c>
      <c r="C31" s="3">
        <v>52</v>
      </c>
      <c r="D31" s="21" t="s">
        <v>149</v>
      </c>
    </row>
    <row r="32" spans="1:10" x14ac:dyDescent="0.25">
      <c r="A32">
        <v>30</v>
      </c>
      <c r="B32" s="2" t="s">
        <v>27</v>
      </c>
      <c r="C32" s="3">
        <v>52</v>
      </c>
      <c r="D32" s="22" t="s">
        <v>150</v>
      </c>
      <c r="E32" t="s">
        <v>141</v>
      </c>
      <c r="G32" t="s">
        <v>139</v>
      </c>
      <c r="J32" t="s">
        <v>139</v>
      </c>
    </row>
    <row r="33" spans="1:10" x14ac:dyDescent="0.25">
      <c r="A33">
        <v>31</v>
      </c>
      <c r="B33" s="2" t="s">
        <v>14</v>
      </c>
      <c r="C33" s="3">
        <v>51</v>
      </c>
      <c r="D33" s="21" t="s">
        <v>151</v>
      </c>
      <c r="E33" t="s">
        <v>141</v>
      </c>
      <c r="F33" t="s">
        <v>140</v>
      </c>
      <c r="H33" t="s">
        <v>139</v>
      </c>
      <c r="J33" t="s">
        <v>139</v>
      </c>
    </row>
    <row r="34" spans="1:10" x14ac:dyDescent="0.25">
      <c r="A34">
        <v>32</v>
      </c>
      <c r="B34" s="2" t="s">
        <v>36</v>
      </c>
      <c r="C34" s="3">
        <v>42</v>
      </c>
      <c r="D34" s="21" t="s">
        <v>153</v>
      </c>
      <c r="E34" t="s">
        <v>239</v>
      </c>
      <c r="F34" t="s">
        <v>140</v>
      </c>
      <c r="H34" t="s">
        <v>139</v>
      </c>
    </row>
    <row r="35" spans="1:10" x14ac:dyDescent="0.25">
      <c r="A35">
        <v>33</v>
      </c>
      <c r="B35" s="2" t="s">
        <v>34</v>
      </c>
      <c r="C35" s="3">
        <v>42</v>
      </c>
      <c r="D35" s="21" t="s">
        <v>150</v>
      </c>
      <c r="E35" t="s">
        <v>141</v>
      </c>
      <c r="F35" t="s">
        <v>140</v>
      </c>
      <c r="H35" t="s">
        <v>139</v>
      </c>
      <c r="J35" t="s">
        <v>139</v>
      </c>
    </row>
    <row r="36" spans="1:10" x14ac:dyDescent="0.25">
      <c r="A36">
        <v>34</v>
      </c>
      <c r="B36" s="2" t="s">
        <v>50</v>
      </c>
      <c r="C36" s="3">
        <v>42</v>
      </c>
      <c r="D36" s="21" t="s">
        <v>150</v>
      </c>
      <c r="F36" t="s">
        <v>140</v>
      </c>
      <c r="J36" t="s">
        <v>139</v>
      </c>
    </row>
    <row r="37" spans="1:10" x14ac:dyDescent="0.25">
      <c r="A37">
        <v>35</v>
      </c>
      <c r="B37" s="2" t="s">
        <v>43</v>
      </c>
      <c r="C37" s="3">
        <v>41</v>
      </c>
      <c r="D37" s="21" t="s">
        <v>150</v>
      </c>
      <c r="E37" t="s">
        <v>141</v>
      </c>
      <c r="F37" t="s">
        <v>140</v>
      </c>
      <c r="G37" t="s">
        <v>139</v>
      </c>
      <c r="I37" t="s">
        <v>139</v>
      </c>
      <c r="J37" t="s">
        <v>139</v>
      </c>
    </row>
    <row r="38" spans="1:10" x14ac:dyDescent="0.25">
      <c r="A38">
        <v>36</v>
      </c>
      <c r="B38" s="2" t="s">
        <v>48</v>
      </c>
      <c r="C38" s="3">
        <v>41</v>
      </c>
      <c r="D38" s="21" t="s">
        <v>150</v>
      </c>
    </row>
    <row r="39" spans="1:10" x14ac:dyDescent="0.25">
      <c r="A39">
        <v>37</v>
      </c>
      <c r="B39" s="2" t="s">
        <v>6</v>
      </c>
      <c r="C39" s="3">
        <v>35</v>
      </c>
      <c r="D39" s="21" t="s">
        <v>149</v>
      </c>
    </row>
    <row r="40" spans="1:10" x14ac:dyDescent="0.25">
      <c r="A40">
        <v>38</v>
      </c>
      <c r="B40" s="2" t="s">
        <v>56</v>
      </c>
      <c r="C40" s="3">
        <v>34</v>
      </c>
      <c r="D40" s="21" t="s">
        <v>149</v>
      </c>
      <c r="E40" t="s">
        <v>141</v>
      </c>
    </row>
    <row r="41" spans="1:10" x14ac:dyDescent="0.25">
      <c r="A41">
        <v>39</v>
      </c>
      <c r="B41" s="2" t="s">
        <v>58</v>
      </c>
      <c r="C41" s="3">
        <v>31</v>
      </c>
      <c r="D41" s="21" t="s">
        <v>154</v>
      </c>
      <c r="E41" t="s">
        <v>239</v>
      </c>
      <c r="F41" t="s">
        <v>140</v>
      </c>
      <c r="G41" t="s">
        <v>139</v>
      </c>
      <c r="H41" t="s">
        <v>139</v>
      </c>
      <c r="J41" t="s">
        <v>139</v>
      </c>
    </row>
    <row r="42" spans="1:10" x14ac:dyDescent="0.25">
      <c r="A42">
        <v>40</v>
      </c>
      <c r="B42" s="2" t="s">
        <v>62</v>
      </c>
      <c r="C42" s="3">
        <v>29</v>
      </c>
      <c r="D42" s="21" t="s">
        <v>149</v>
      </c>
      <c r="E42" t="s">
        <v>141</v>
      </c>
      <c r="F42" t="s">
        <v>140</v>
      </c>
    </row>
    <row r="43" spans="1:10" x14ac:dyDescent="0.25">
      <c r="A43">
        <v>41</v>
      </c>
      <c r="B43" s="2" t="s">
        <v>40</v>
      </c>
      <c r="C43" s="3">
        <v>26</v>
      </c>
      <c r="D43" s="21" t="s">
        <v>155</v>
      </c>
      <c r="E43" t="s">
        <v>141</v>
      </c>
    </row>
    <row r="44" spans="1:10" x14ac:dyDescent="0.25">
      <c r="A44">
        <v>42</v>
      </c>
      <c r="B44" s="2" t="s">
        <v>54</v>
      </c>
      <c r="C44" s="3">
        <v>25</v>
      </c>
      <c r="D44" s="21" t="s">
        <v>149</v>
      </c>
      <c r="E44" t="s">
        <v>141</v>
      </c>
      <c r="F44" t="s">
        <v>140</v>
      </c>
    </row>
    <row r="45" spans="1:10" x14ac:dyDescent="0.25">
      <c r="A45">
        <v>43</v>
      </c>
      <c r="B45" s="2" t="s">
        <v>55</v>
      </c>
      <c r="C45" s="3">
        <v>23</v>
      </c>
      <c r="D45" s="21" t="s">
        <v>150</v>
      </c>
      <c r="J45" t="s">
        <v>139</v>
      </c>
    </row>
    <row r="46" spans="1:10" x14ac:dyDescent="0.25">
      <c r="A46">
        <v>44</v>
      </c>
      <c r="B46" s="2" t="s">
        <v>71</v>
      </c>
      <c r="C46" s="3">
        <v>20</v>
      </c>
      <c r="D46" s="21" t="s">
        <v>150</v>
      </c>
    </row>
    <row r="47" spans="1:10" x14ac:dyDescent="0.25">
      <c r="A47">
        <v>45</v>
      </c>
      <c r="B47" s="2" t="s">
        <v>37</v>
      </c>
      <c r="C47" s="3">
        <v>20</v>
      </c>
      <c r="D47" s="21" t="s">
        <v>149</v>
      </c>
      <c r="E47" t="s">
        <v>239</v>
      </c>
    </row>
    <row r="48" spans="1:10" x14ac:dyDescent="0.25">
      <c r="A48">
        <v>46</v>
      </c>
      <c r="B48" s="2" t="s">
        <v>24</v>
      </c>
      <c r="C48" s="3">
        <v>19</v>
      </c>
      <c r="D48" s="21" t="s">
        <v>149</v>
      </c>
    </row>
    <row r="49" spans="1:10" x14ac:dyDescent="0.25">
      <c r="A49">
        <v>47</v>
      </c>
      <c r="B49" s="2" t="s">
        <v>33</v>
      </c>
      <c r="C49" s="3">
        <v>19</v>
      </c>
      <c r="D49" s="21" t="s">
        <v>150</v>
      </c>
      <c r="G49" t="s">
        <v>139</v>
      </c>
      <c r="I49" t="s">
        <v>139</v>
      </c>
      <c r="J49" t="s">
        <v>139</v>
      </c>
    </row>
    <row r="50" spans="1:10" x14ac:dyDescent="0.25">
      <c r="A50">
        <v>48</v>
      </c>
      <c r="B50" s="2" t="s">
        <v>63</v>
      </c>
      <c r="C50" s="3">
        <v>19</v>
      </c>
      <c r="D50" s="21" t="s">
        <v>150</v>
      </c>
    </row>
    <row r="51" spans="1:10" x14ac:dyDescent="0.25">
      <c r="A51">
        <v>49</v>
      </c>
      <c r="B51" s="2" t="s">
        <v>65</v>
      </c>
      <c r="C51" s="3">
        <v>18</v>
      </c>
      <c r="D51" s="21" t="s">
        <v>154</v>
      </c>
      <c r="F51" t="s">
        <v>140</v>
      </c>
    </row>
    <row r="52" spans="1:10" x14ac:dyDescent="0.25">
      <c r="A52">
        <v>50</v>
      </c>
      <c r="B52" s="2" t="s">
        <v>70</v>
      </c>
      <c r="C52" s="3">
        <v>16</v>
      </c>
      <c r="D52" s="21" t="s">
        <v>156</v>
      </c>
    </row>
    <row r="53" spans="1:10" x14ac:dyDescent="0.25">
      <c r="A53">
        <v>51</v>
      </c>
      <c r="B53" s="2" t="s">
        <v>85</v>
      </c>
      <c r="C53" s="3">
        <v>16</v>
      </c>
      <c r="D53" s="21" t="s">
        <v>157</v>
      </c>
    </row>
    <row r="54" spans="1:10" x14ac:dyDescent="0.25">
      <c r="A54">
        <v>52</v>
      </c>
      <c r="B54" s="2" t="s">
        <v>74</v>
      </c>
      <c r="C54" s="3">
        <v>15</v>
      </c>
      <c r="D54" s="21" t="s">
        <v>150</v>
      </c>
      <c r="F54" t="s">
        <v>140</v>
      </c>
      <c r="G54" t="s">
        <v>139</v>
      </c>
      <c r="I54" t="s">
        <v>139</v>
      </c>
      <c r="J54" t="s">
        <v>139</v>
      </c>
    </row>
    <row r="55" spans="1:10" x14ac:dyDescent="0.25">
      <c r="A55">
        <v>53</v>
      </c>
      <c r="B55" s="2" t="s">
        <v>59</v>
      </c>
      <c r="C55" s="3">
        <v>15</v>
      </c>
      <c r="D55" s="21" t="s">
        <v>150</v>
      </c>
      <c r="E55" t="s">
        <v>141</v>
      </c>
      <c r="F55" t="s">
        <v>140</v>
      </c>
    </row>
    <row r="56" spans="1:10" x14ac:dyDescent="0.25">
      <c r="A56">
        <v>54</v>
      </c>
      <c r="B56" s="2" t="s">
        <v>57</v>
      </c>
      <c r="C56" s="3">
        <v>14</v>
      </c>
      <c r="D56" s="21" t="s">
        <v>149</v>
      </c>
      <c r="E56" t="s">
        <v>141</v>
      </c>
      <c r="F56" t="s">
        <v>140</v>
      </c>
      <c r="H56" t="s">
        <v>139</v>
      </c>
    </row>
    <row r="57" spans="1:10" x14ac:dyDescent="0.25">
      <c r="A57">
        <v>55</v>
      </c>
      <c r="B57" s="2" t="s">
        <v>68</v>
      </c>
      <c r="C57" s="3">
        <v>13</v>
      </c>
      <c r="D57" s="21" t="s">
        <v>149</v>
      </c>
      <c r="E57" t="s">
        <v>239</v>
      </c>
      <c r="J57" t="s">
        <v>139</v>
      </c>
    </row>
    <row r="58" spans="1:10" x14ac:dyDescent="0.25">
      <c r="A58">
        <v>56</v>
      </c>
      <c r="B58" s="2" t="s">
        <v>86</v>
      </c>
      <c r="C58" s="3">
        <v>12</v>
      </c>
      <c r="D58" s="21" t="s">
        <v>150</v>
      </c>
      <c r="F58" t="s">
        <v>140</v>
      </c>
      <c r="H58" t="s">
        <v>139</v>
      </c>
      <c r="J58" t="s">
        <v>139</v>
      </c>
    </row>
    <row r="59" spans="1:10" x14ac:dyDescent="0.25">
      <c r="A59">
        <v>57</v>
      </c>
      <c r="B59" s="2" t="s">
        <v>91</v>
      </c>
      <c r="C59" s="3">
        <v>12</v>
      </c>
      <c r="D59" s="21" t="s">
        <v>150</v>
      </c>
      <c r="E59" t="s">
        <v>141</v>
      </c>
    </row>
    <row r="60" spans="1:10" x14ac:dyDescent="0.25">
      <c r="A60">
        <v>58</v>
      </c>
      <c r="B60" s="2" t="s">
        <v>64</v>
      </c>
      <c r="C60" s="3">
        <v>11</v>
      </c>
      <c r="D60" s="21" t="s">
        <v>149</v>
      </c>
      <c r="J60" t="s">
        <v>139</v>
      </c>
    </row>
    <row r="61" spans="1:10" x14ac:dyDescent="0.25">
      <c r="A61">
        <v>59</v>
      </c>
      <c r="B61" s="2" t="s">
        <v>73</v>
      </c>
      <c r="C61" s="3">
        <v>11</v>
      </c>
      <c r="D61" s="21" t="s">
        <v>149</v>
      </c>
      <c r="E61" t="s">
        <v>239</v>
      </c>
      <c r="F61" t="s">
        <v>140</v>
      </c>
      <c r="J61" t="s">
        <v>139</v>
      </c>
    </row>
    <row r="62" spans="1:10" x14ac:dyDescent="0.25">
      <c r="A62">
        <v>60</v>
      </c>
      <c r="B62" s="2" t="s">
        <v>80</v>
      </c>
      <c r="C62" s="3">
        <v>9</v>
      </c>
      <c r="D62" s="21" t="s">
        <v>150</v>
      </c>
      <c r="E62" t="s">
        <v>141</v>
      </c>
      <c r="F62" t="s">
        <v>140</v>
      </c>
      <c r="J62" t="s">
        <v>139</v>
      </c>
    </row>
    <row r="63" spans="1:10" x14ac:dyDescent="0.25">
      <c r="A63">
        <v>61</v>
      </c>
      <c r="B63" s="2" t="s">
        <v>60</v>
      </c>
      <c r="C63" s="3">
        <v>9</v>
      </c>
      <c r="D63" s="21" t="s">
        <v>149</v>
      </c>
    </row>
    <row r="64" spans="1:10" x14ac:dyDescent="0.25">
      <c r="A64">
        <v>62</v>
      </c>
      <c r="B64" s="2" t="s">
        <v>92</v>
      </c>
      <c r="C64" s="3">
        <v>9</v>
      </c>
      <c r="D64" s="21" t="s">
        <v>149</v>
      </c>
    </row>
    <row r="65" spans="1:10" x14ac:dyDescent="0.25">
      <c r="A65">
        <v>63</v>
      </c>
      <c r="B65" s="2" t="s">
        <v>53</v>
      </c>
      <c r="C65" s="3">
        <v>9</v>
      </c>
      <c r="D65" s="21" t="s">
        <v>149</v>
      </c>
      <c r="E65" t="s">
        <v>141</v>
      </c>
      <c r="F65" t="s">
        <v>140</v>
      </c>
    </row>
    <row r="66" spans="1:10" x14ac:dyDescent="0.25">
      <c r="A66">
        <v>64</v>
      </c>
      <c r="B66" s="2" t="s">
        <v>87</v>
      </c>
      <c r="C66" s="3">
        <v>8</v>
      </c>
      <c r="D66" s="21" t="s">
        <v>150</v>
      </c>
      <c r="F66" t="s">
        <v>140</v>
      </c>
      <c r="J66" t="s">
        <v>139</v>
      </c>
    </row>
    <row r="67" spans="1:10" x14ac:dyDescent="0.25">
      <c r="A67">
        <v>65</v>
      </c>
      <c r="B67" s="2" t="s">
        <v>78</v>
      </c>
      <c r="C67" s="3">
        <v>8</v>
      </c>
      <c r="D67" s="21" t="s">
        <v>155</v>
      </c>
      <c r="E67" t="s">
        <v>239</v>
      </c>
    </row>
    <row r="68" spans="1:10" x14ac:dyDescent="0.25">
      <c r="A68">
        <v>66</v>
      </c>
      <c r="B68" s="2" t="s">
        <v>77</v>
      </c>
      <c r="C68" s="3">
        <v>8</v>
      </c>
      <c r="D68" s="22" t="s">
        <v>149</v>
      </c>
      <c r="F68" t="s">
        <v>140</v>
      </c>
    </row>
    <row r="69" spans="1:10" x14ac:dyDescent="0.25">
      <c r="A69">
        <v>67</v>
      </c>
      <c r="B69" s="2" t="s">
        <v>88</v>
      </c>
      <c r="C69" s="3">
        <v>8</v>
      </c>
      <c r="D69" s="21" t="s">
        <v>150</v>
      </c>
    </row>
    <row r="70" spans="1:10" x14ac:dyDescent="0.25">
      <c r="A70">
        <v>68</v>
      </c>
      <c r="B70" s="2" t="s">
        <v>38</v>
      </c>
      <c r="C70" s="3">
        <v>8</v>
      </c>
      <c r="D70" s="21" t="s">
        <v>149</v>
      </c>
      <c r="E70" t="s">
        <v>143</v>
      </c>
      <c r="H70" t="s">
        <v>139</v>
      </c>
      <c r="J70" t="s">
        <v>139</v>
      </c>
    </row>
    <row r="71" spans="1:10" x14ac:dyDescent="0.25">
      <c r="A71">
        <v>69</v>
      </c>
      <c r="B71" s="2" t="s">
        <v>19</v>
      </c>
      <c r="C71" s="3">
        <v>7</v>
      </c>
      <c r="D71" s="21" t="s">
        <v>149</v>
      </c>
      <c r="E71" t="s">
        <v>239</v>
      </c>
      <c r="J71" t="s">
        <v>139</v>
      </c>
    </row>
    <row r="72" spans="1:10" x14ac:dyDescent="0.25">
      <c r="A72">
        <v>70</v>
      </c>
      <c r="B72" s="2" t="s">
        <v>82</v>
      </c>
      <c r="C72" s="3">
        <v>7</v>
      </c>
      <c r="D72" s="21" t="s">
        <v>150</v>
      </c>
    </row>
    <row r="73" spans="1:10" x14ac:dyDescent="0.25">
      <c r="A73">
        <v>71</v>
      </c>
      <c r="B73" s="2" t="s">
        <v>93</v>
      </c>
      <c r="C73" s="3">
        <v>6</v>
      </c>
      <c r="D73" s="21" t="s">
        <v>158</v>
      </c>
      <c r="E73" t="s">
        <v>239</v>
      </c>
      <c r="F73" t="s">
        <v>140</v>
      </c>
      <c r="G73" t="s">
        <v>139</v>
      </c>
      <c r="H73" t="s">
        <v>139</v>
      </c>
      <c r="J73" t="s">
        <v>139</v>
      </c>
    </row>
    <row r="74" spans="1:10" x14ac:dyDescent="0.25">
      <c r="A74">
        <v>72</v>
      </c>
      <c r="B74" s="2" t="s">
        <v>75</v>
      </c>
      <c r="C74" s="3">
        <v>6</v>
      </c>
      <c r="D74" s="21" t="s">
        <v>150</v>
      </c>
      <c r="E74" t="s">
        <v>239</v>
      </c>
      <c r="F74" t="s">
        <v>140</v>
      </c>
      <c r="J74" t="s">
        <v>139</v>
      </c>
    </row>
    <row r="75" spans="1:10" x14ac:dyDescent="0.25">
      <c r="A75">
        <v>73</v>
      </c>
      <c r="B75" s="2" t="s">
        <v>76</v>
      </c>
      <c r="C75" s="3">
        <v>6</v>
      </c>
      <c r="D75" s="21" t="s">
        <v>150</v>
      </c>
      <c r="J75" t="s">
        <v>139</v>
      </c>
    </row>
    <row r="76" spans="1:10" x14ac:dyDescent="0.25">
      <c r="A76">
        <v>74</v>
      </c>
      <c r="B76" s="2" t="s">
        <v>30</v>
      </c>
      <c r="C76" s="3">
        <v>6</v>
      </c>
      <c r="D76" s="21" t="s">
        <v>149</v>
      </c>
      <c r="E76" t="s">
        <v>239</v>
      </c>
      <c r="J76" t="s">
        <v>139</v>
      </c>
    </row>
    <row r="77" spans="1:10" x14ac:dyDescent="0.25">
      <c r="A77">
        <v>75</v>
      </c>
      <c r="B77" s="2" t="s">
        <v>15</v>
      </c>
      <c r="C77" s="3">
        <v>6</v>
      </c>
      <c r="D77" s="21" t="s">
        <v>150</v>
      </c>
    </row>
    <row r="78" spans="1:10" x14ac:dyDescent="0.25">
      <c r="A78">
        <v>76</v>
      </c>
      <c r="B78" s="2" t="s">
        <v>84</v>
      </c>
      <c r="C78" s="3">
        <v>6</v>
      </c>
      <c r="D78" s="21" t="s">
        <v>159</v>
      </c>
      <c r="E78" t="s">
        <v>239</v>
      </c>
      <c r="J78" t="s">
        <v>139</v>
      </c>
    </row>
    <row r="79" spans="1:10" x14ac:dyDescent="0.25">
      <c r="A79">
        <v>77</v>
      </c>
      <c r="B79" s="2" t="s">
        <v>89</v>
      </c>
      <c r="C79" s="3">
        <v>5</v>
      </c>
      <c r="D79" s="21" t="s">
        <v>150</v>
      </c>
      <c r="J79" t="s">
        <v>139</v>
      </c>
    </row>
    <row r="80" spans="1:10" x14ac:dyDescent="0.25">
      <c r="A80">
        <v>78</v>
      </c>
      <c r="B80" s="2" t="s">
        <v>97</v>
      </c>
      <c r="C80" s="3">
        <v>5</v>
      </c>
      <c r="D80" s="21" t="s">
        <v>149</v>
      </c>
      <c r="E80" t="s">
        <v>141</v>
      </c>
      <c r="F80" t="s">
        <v>140</v>
      </c>
    </row>
    <row r="81" spans="1:10" x14ac:dyDescent="0.25">
      <c r="A81">
        <v>79</v>
      </c>
      <c r="B81" s="2" t="s">
        <v>51</v>
      </c>
      <c r="C81" s="3">
        <v>4</v>
      </c>
      <c r="D81" s="21" t="s">
        <v>150</v>
      </c>
      <c r="E81" t="s">
        <v>141</v>
      </c>
      <c r="F81" t="s">
        <v>140</v>
      </c>
    </row>
    <row r="82" spans="1:10" x14ac:dyDescent="0.25">
      <c r="A82">
        <v>80</v>
      </c>
      <c r="B82" s="2" t="s">
        <v>41</v>
      </c>
      <c r="C82" s="3">
        <v>4</v>
      </c>
      <c r="D82" s="21" t="s">
        <v>150</v>
      </c>
      <c r="E82" t="s">
        <v>141</v>
      </c>
      <c r="F82" t="s">
        <v>140</v>
      </c>
      <c r="G82" t="s">
        <v>139</v>
      </c>
      <c r="H82" t="s">
        <v>139</v>
      </c>
      <c r="J82" t="s">
        <v>139</v>
      </c>
    </row>
    <row r="83" spans="1:10" x14ac:dyDescent="0.25">
      <c r="A83">
        <v>81</v>
      </c>
      <c r="B83" s="2" t="s">
        <v>107</v>
      </c>
      <c r="C83" s="3">
        <v>4</v>
      </c>
      <c r="D83" s="21" t="s">
        <v>150</v>
      </c>
      <c r="F83" t="s">
        <v>140</v>
      </c>
      <c r="G83" t="s">
        <v>139</v>
      </c>
      <c r="J83" t="s">
        <v>139</v>
      </c>
    </row>
    <row r="84" spans="1:10" x14ac:dyDescent="0.25">
      <c r="A84">
        <v>82</v>
      </c>
      <c r="B84" s="2" t="s">
        <v>110</v>
      </c>
      <c r="C84" s="3">
        <v>4</v>
      </c>
      <c r="D84" s="21" t="s">
        <v>150</v>
      </c>
      <c r="G84" t="s">
        <v>139</v>
      </c>
      <c r="I84" t="s">
        <v>139</v>
      </c>
    </row>
    <row r="85" spans="1:10" x14ac:dyDescent="0.25">
      <c r="A85">
        <v>83</v>
      </c>
      <c r="B85" s="2" t="s">
        <v>44</v>
      </c>
      <c r="C85" s="3">
        <v>4</v>
      </c>
      <c r="D85" s="21" t="s">
        <v>149</v>
      </c>
    </row>
    <row r="86" spans="1:10" x14ac:dyDescent="0.25">
      <c r="A86">
        <v>84</v>
      </c>
      <c r="B86" s="2" t="s">
        <v>35</v>
      </c>
      <c r="C86" s="3">
        <v>4</v>
      </c>
      <c r="D86" s="21" t="s">
        <v>151</v>
      </c>
      <c r="G86" t="s">
        <v>139</v>
      </c>
    </row>
    <row r="87" spans="1:10" x14ac:dyDescent="0.25">
      <c r="A87">
        <v>85</v>
      </c>
      <c r="B87" s="2" t="s">
        <v>49</v>
      </c>
      <c r="C87" s="3">
        <v>4</v>
      </c>
      <c r="D87" s="21" t="s">
        <v>150</v>
      </c>
      <c r="J87" t="s">
        <v>139</v>
      </c>
    </row>
    <row r="88" spans="1:10" x14ac:dyDescent="0.25">
      <c r="A88">
        <v>86</v>
      </c>
      <c r="B88" s="2" t="s">
        <v>101</v>
      </c>
      <c r="C88" s="3">
        <v>4</v>
      </c>
      <c r="D88" s="21" t="s">
        <v>150</v>
      </c>
      <c r="E88" t="s">
        <v>239</v>
      </c>
      <c r="J88" t="s">
        <v>139</v>
      </c>
    </row>
    <row r="89" spans="1:10" x14ac:dyDescent="0.25">
      <c r="A89">
        <v>87</v>
      </c>
      <c r="B89" s="2" t="s">
        <v>46</v>
      </c>
      <c r="C89" s="3">
        <v>3</v>
      </c>
      <c r="D89" s="21" t="s">
        <v>150</v>
      </c>
      <c r="F89" t="s">
        <v>140</v>
      </c>
      <c r="G89" t="s">
        <v>139</v>
      </c>
      <c r="J89" t="s">
        <v>139</v>
      </c>
    </row>
    <row r="90" spans="1:10" x14ac:dyDescent="0.25">
      <c r="A90">
        <v>88</v>
      </c>
      <c r="B90" s="2" t="s">
        <v>96</v>
      </c>
      <c r="C90" s="3">
        <v>3</v>
      </c>
      <c r="D90" s="21" t="s">
        <v>149</v>
      </c>
      <c r="F90" t="s">
        <v>140</v>
      </c>
    </row>
    <row r="91" spans="1:10" x14ac:dyDescent="0.25">
      <c r="A91">
        <v>89</v>
      </c>
      <c r="B91" s="2" t="s">
        <v>108</v>
      </c>
      <c r="C91" s="3">
        <v>3</v>
      </c>
      <c r="D91" s="21" t="s">
        <v>150</v>
      </c>
      <c r="F91" t="s">
        <v>140</v>
      </c>
      <c r="G91" t="s">
        <v>139</v>
      </c>
      <c r="I91" t="s">
        <v>139</v>
      </c>
      <c r="J91" t="s">
        <v>139</v>
      </c>
    </row>
    <row r="92" spans="1:10" x14ac:dyDescent="0.25">
      <c r="A92">
        <v>90</v>
      </c>
      <c r="B92" s="2" t="s">
        <v>112</v>
      </c>
      <c r="C92" s="3">
        <v>3</v>
      </c>
      <c r="D92" s="21" t="s">
        <v>150</v>
      </c>
    </row>
    <row r="93" spans="1:10" x14ac:dyDescent="0.25">
      <c r="A93">
        <v>91</v>
      </c>
      <c r="B93" s="2" t="s">
        <v>99</v>
      </c>
      <c r="C93" s="3">
        <v>3</v>
      </c>
      <c r="D93" s="21" t="s">
        <v>150</v>
      </c>
      <c r="J93" t="s">
        <v>139</v>
      </c>
    </row>
    <row r="94" spans="1:10" x14ac:dyDescent="0.25">
      <c r="A94">
        <v>92</v>
      </c>
      <c r="B94" s="2" t="s">
        <v>102</v>
      </c>
      <c r="C94" s="3">
        <v>3</v>
      </c>
      <c r="D94" s="21" t="s">
        <v>149</v>
      </c>
      <c r="E94" t="s">
        <v>141</v>
      </c>
    </row>
    <row r="95" spans="1:10" x14ac:dyDescent="0.25">
      <c r="A95">
        <v>93</v>
      </c>
      <c r="B95" s="2" t="s">
        <v>79</v>
      </c>
      <c r="C95" s="3">
        <v>3</v>
      </c>
      <c r="D95" s="21" t="s">
        <v>150</v>
      </c>
      <c r="J95" t="s">
        <v>139</v>
      </c>
    </row>
    <row r="96" spans="1:10" x14ac:dyDescent="0.25">
      <c r="A96">
        <v>94</v>
      </c>
      <c r="B96" s="2" t="s">
        <v>94</v>
      </c>
      <c r="C96" s="3">
        <v>2</v>
      </c>
      <c r="D96" s="21" t="s">
        <v>153</v>
      </c>
    </row>
    <row r="97" spans="1:10" x14ac:dyDescent="0.25">
      <c r="A97">
        <v>95</v>
      </c>
      <c r="B97" s="2" t="s">
        <v>113</v>
      </c>
      <c r="C97" s="3">
        <v>2</v>
      </c>
      <c r="D97" s="21" t="s">
        <v>149</v>
      </c>
    </row>
    <row r="98" spans="1:10" x14ac:dyDescent="0.25">
      <c r="A98">
        <v>96</v>
      </c>
      <c r="B98" s="2" t="s">
        <v>95</v>
      </c>
      <c r="C98" s="3">
        <v>2</v>
      </c>
      <c r="D98" s="21" t="s">
        <v>150</v>
      </c>
      <c r="F98" t="s">
        <v>140</v>
      </c>
      <c r="G98" t="s">
        <v>139</v>
      </c>
      <c r="J98" t="s">
        <v>139</v>
      </c>
    </row>
    <row r="99" spans="1:10" x14ac:dyDescent="0.25">
      <c r="A99">
        <v>97</v>
      </c>
      <c r="B99" s="2" t="s">
        <v>106</v>
      </c>
      <c r="C99" s="3">
        <v>2</v>
      </c>
      <c r="D99" s="21" t="s">
        <v>149</v>
      </c>
    </row>
    <row r="100" spans="1:10" x14ac:dyDescent="0.25">
      <c r="A100">
        <v>98</v>
      </c>
      <c r="B100" s="2" t="s">
        <v>98</v>
      </c>
      <c r="C100" s="3">
        <v>2</v>
      </c>
      <c r="D100" s="21" t="s">
        <v>150</v>
      </c>
      <c r="E100" t="s">
        <v>141</v>
      </c>
      <c r="F100" t="s">
        <v>140</v>
      </c>
      <c r="G100" t="s">
        <v>139</v>
      </c>
      <c r="I100" t="s">
        <v>139</v>
      </c>
      <c r="J100" t="s">
        <v>139</v>
      </c>
    </row>
    <row r="101" spans="1:10" x14ac:dyDescent="0.25">
      <c r="A101">
        <v>99</v>
      </c>
      <c r="B101" s="2" t="s">
        <v>47</v>
      </c>
      <c r="C101" s="3">
        <v>2</v>
      </c>
      <c r="D101" s="21" t="s">
        <v>151</v>
      </c>
      <c r="E101" t="s">
        <v>141</v>
      </c>
      <c r="F101" t="s">
        <v>140</v>
      </c>
      <c r="J101" t="s">
        <v>139</v>
      </c>
    </row>
    <row r="102" spans="1:10" x14ac:dyDescent="0.25">
      <c r="A102">
        <v>100</v>
      </c>
      <c r="B102" s="2" t="s">
        <v>109</v>
      </c>
      <c r="C102" s="3">
        <v>2</v>
      </c>
      <c r="D102" s="21" t="s">
        <v>150</v>
      </c>
      <c r="F102" t="s">
        <v>140</v>
      </c>
      <c r="G102" t="s">
        <v>139</v>
      </c>
      <c r="J102" t="s">
        <v>139</v>
      </c>
    </row>
    <row r="103" spans="1:10" x14ac:dyDescent="0.25">
      <c r="A103">
        <v>101</v>
      </c>
      <c r="B103" s="2" t="s">
        <v>72</v>
      </c>
      <c r="C103" s="3">
        <v>2</v>
      </c>
      <c r="D103" s="21" t="s">
        <v>150</v>
      </c>
      <c r="J103" t="s">
        <v>139</v>
      </c>
    </row>
    <row r="104" spans="1:10" x14ac:dyDescent="0.25">
      <c r="A104">
        <v>102</v>
      </c>
      <c r="B104" s="2" t="s">
        <v>100</v>
      </c>
      <c r="C104" s="3">
        <v>2</v>
      </c>
      <c r="D104" s="21" t="s">
        <v>150</v>
      </c>
      <c r="E104" t="s">
        <v>239</v>
      </c>
      <c r="G104" t="s">
        <v>139</v>
      </c>
      <c r="J104" t="s">
        <v>139</v>
      </c>
    </row>
    <row r="105" spans="1:10" x14ac:dyDescent="0.25">
      <c r="A105">
        <v>103</v>
      </c>
      <c r="B105" s="2" t="s">
        <v>103</v>
      </c>
      <c r="C105" s="3">
        <v>1</v>
      </c>
      <c r="D105" s="21" t="s">
        <v>150</v>
      </c>
      <c r="F105" t="s">
        <v>140</v>
      </c>
      <c r="G105" t="s">
        <v>139</v>
      </c>
      <c r="J105" t="s">
        <v>139</v>
      </c>
    </row>
    <row r="106" spans="1:10" x14ac:dyDescent="0.25">
      <c r="A106">
        <v>104</v>
      </c>
      <c r="B106" s="2" t="s">
        <v>116</v>
      </c>
      <c r="C106" s="3">
        <v>1</v>
      </c>
      <c r="D106" s="21" t="s">
        <v>149</v>
      </c>
      <c r="E106" t="s">
        <v>239</v>
      </c>
      <c r="J106" t="s">
        <v>139</v>
      </c>
    </row>
    <row r="107" spans="1:10" x14ac:dyDescent="0.25">
      <c r="A107">
        <v>105</v>
      </c>
      <c r="B107" s="2" t="s">
        <v>117</v>
      </c>
      <c r="C107" s="3">
        <v>1</v>
      </c>
      <c r="D107" s="21" t="s">
        <v>150</v>
      </c>
    </row>
    <row r="108" spans="1:10" x14ac:dyDescent="0.25">
      <c r="A108">
        <v>106</v>
      </c>
      <c r="B108" s="2" t="s">
        <v>61</v>
      </c>
      <c r="C108" s="3">
        <v>1</v>
      </c>
      <c r="D108" s="21" t="s">
        <v>149</v>
      </c>
      <c r="E108" t="s">
        <v>239</v>
      </c>
    </row>
    <row r="109" spans="1:10" x14ac:dyDescent="0.25">
      <c r="A109">
        <v>107</v>
      </c>
      <c r="B109" s="2" t="s">
        <v>67</v>
      </c>
      <c r="C109" s="3">
        <v>1</v>
      </c>
      <c r="D109" s="21" t="s">
        <v>150</v>
      </c>
      <c r="J109" t="s">
        <v>139</v>
      </c>
    </row>
    <row r="110" spans="1:10" x14ac:dyDescent="0.25">
      <c r="A110">
        <v>108</v>
      </c>
      <c r="B110" s="2" t="s">
        <v>118</v>
      </c>
      <c r="C110" s="3">
        <v>1</v>
      </c>
      <c r="D110" s="21" t="s">
        <v>150</v>
      </c>
      <c r="F110" t="s">
        <v>140</v>
      </c>
      <c r="G110" t="s">
        <v>139</v>
      </c>
      <c r="H110" t="s">
        <v>139</v>
      </c>
      <c r="I110" t="s">
        <v>139</v>
      </c>
      <c r="J110" t="s">
        <v>139</v>
      </c>
    </row>
    <row r="111" spans="1:10" x14ac:dyDescent="0.25">
      <c r="A111">
        <v>109</v>
      </c>
      <c r="B111" s="2" t="s">
        <v>105</v>
      </c>
      <c r="C111" s="3">
        <v>1</v>
      </c>
      <c r="D111" s="21" t="s">
        <v>151</v>
      </c>
      <c r="E111" t="s">
        <v>141</v>
      </c>
      <c r="H111" t="s">
        <v>139</v>
      </c>
    </row>
    <row r="112" spans="1:10" x14ac:dyDescent="0.25">
      <c r="A112">
        <v>110</v>
      </c>
      <c r="B112" s="2" t="s">
        <v>66</v>
      </c>
      <c r="C112" s="3">
        <v>1</v>
      </c>
      <c r="D112" s="21" t="s">
        <v>149</v>
      </c>
      <c r="E112" t="s">
        <v>239</v>
      </c>
      <c r="F112" t="s">
        <v>140</v>
      </c>
      <c r="J112" t="s">
        <v>139</v>
      </c>
    </row>
    <row r="113" spans="1:10" x14ac:dyDescent="0.25">
      <c r="A113">
        <v>111</v>
      </c>
      <c r="B113" s="2" t="s">
        <v>119</v>
      </c>
      <c r="C113" s="3">
        <v>1</v>
      </c>
      <c r="D113" s="21" t="s">
        <v>150</v>
      </c>
      <c r="G113" t="s">
        <v>139</v>
      </c>
    </row>
    <row r="114" spans="1:10" x14ac:dyDescent="0.25">
      <c r="A114">
        <v>112</v>
      </c>
      <c r="B114" s="2" t="s">
        <v>111</v>
      </c>
      <c r="C114" s="3">
        <v>1</v>
      </c>
      <c r="D114" s="21" t="s">
        <v>150</v>
      </c>
    </row>
    <row r="115" spans="1:10" x14ac:dyDescent="0.25">
      <c r="A115">
        <v>113</v>
      </c>
      <c r="B115" s="2" t="s">
        <v>69</v>
      </c>
      <c r="C115" s="3">
        <v>1</v>
      </c>
      <c r="D115" s="21" t="s">
        <v>150</v>
      </c>
    </row>
    <row r="116" spans="1:10" x14ac:dyDescent="0.25">
      <c r="A116">
        <v>114</v>
      </c>
      <c r="B116" s="2" t="s">
        <v>104</v>
      </c>
      <c r="C116" s="3">
        <v>1</v>
      </c>
      <c r="D116" s="21" t="s">
        <v>149</v>
      </c>
    </row>
    <row r="117" spans="1:10" x14ac:dyDescent="0.25">
      <c r="A117">
        <v>115</v>
      </c>
      <c r="B117" s="2" t="s">
        <v>120</v>
      </c>
      <c r="C117" s="3">
        <v>1</v>
      </c>
      <c r="D117" s="21" t="s">
        <v>149</v>
      </c>
    </row>
    <row r="118" spans="1:10" x14ac:dyDescent="0.25">
      <c r="A118">
        <v>116</v>
      </c>
      <c r="B118" s="2" t="s">
        <v>42</v>
      </c>
      <c r="C118" s="3">
        <v>1</v>
      </c>
      <c r="D118" s="21" t="s">
        <v>149</v>
      </c>
      <c r="E118" t="s">
        <v>239</v>
      </c>
      <c r="J118" t="s">
        <v>139</v>
      </c>
    </row>
    <row r="119" spans="1:10" x14ac:dyDescent="0.25">
      <c r="A119">
        <v>117</v>
      </c>
      <c r="B119" s="2" t="s">
        <v>114</v>
      </c>
      <c r="C119" s="3">
        <v>1</v>
      </c>
      <c r="D119" s="21" t="s">
        <v>150</v>
      </c>
      <c r="G119" t="s">
        <v>139</v>
      </c>
      <c r="J119" t="s">
        <v>139</v>
      </c>
    </row>
    <row r="120" spans="1:10" x14ac:dyDescent="0.25">
      <c r="A120">
        <v>118</v>
      </c>
      <c r="B120" s="2" t="s">
        <v>115</v>
      </c>
      <c r="C120" s="3">
        <v>1</v>
      </c>
      <c r="D120" s="21" t="s">
        <v>150</v>
      </c>
      <c r="G120" t="s">
        <v>139</v>
      </c>
      <c r="J120" t="s">
        <v>139</v>
      </c>
    </row>
    <row r="121" spans="1:10" x14ac:dyDescent="0.25">
      <c r="A121">
        <v>119</v>
      </c>
      <c r="B121" s="2" t="s">
        <v>121</v>
      </c>
      <c r="C121" s="3">
        <v>1</v>
      </c>
      <c r="D121" s="21" t="s">
        <v>150</v>
      </c>
      <c r="G121" t="s">
        <v>139</v>
      </c>
      <c r="J121" t="s">
        <v>139</v>
      </c>
    </row>
    <row r="122" spans="1:10" x14ac:dyDescent="0.25">
      <c r="A122">
        <v>120</v>
      </c>
      <c r="B122" s="2" t="s">
        <v>83</v>
      </c>
      <c r="C122" s="3">
        <v>1</v>
      </c>
      <c r="D122" s="21" t="s">
        <v>150</v>
      </c>
      <c r="J122" t="s">
        <v>139</v>
      </c>
    </row>
    <row r="123" spans="1:10" x14ac:dyDescent="0.25">
      <c r="A123">
        <v>121</v>
      </c>
      <c r="B123" s="2" t="s">
        <v>81</v>
      </c>
      <c r="C123" s="3">
        <v>1</v>
      </c>
      <c r="D123" s="21" t="s">
        <v>149</v>
      </c>
      <c r="J123" t="s">
        <v>139</v>
      </c>
    </row>
    <row r="124" spans="1:10" x14ac:dyDescent="0.25">
      <c r="A124">
        <v>122</v>
      </c>
      <c r="B124" s="2" t="s">
        <v>122</v>
      </c>
      <c r="C124" s="3">
        <v>1</v>
      </c>
      <c r="D124" s="21" t="s">
        <v>150</v>
      </c>
    </row>
    <row r="125" spans="1:10" x14ac:dyDescent="0.25">
      <c r="A125">
        <v>123</v>
      </c>
      <c r="B125" s="2" t="s">
        <v>90</v>
      </c>
      <c r="C125" s="3">
        <v>1</v>
      </c>
      <c r="D125" s="21" t="s">
        <v>149</v>
      </c>
      <c r="E125" t="s">
        <v>239</v>
      </c>
      <c r="J125" t="s">
        <v>139</v>
      </c>
    </row>
  </sheetData>
  <sheetProtection algorithmName="SHA-512" hashValue="XTBSjsjebaNmq9d8dJJAVvAnCLx+P7/zsnO+sZ+/ncOGZxxQ599rghCI5jxtFboWmPO/OPpVyL/sxW3+Y8VGIg==" saltValue="RDVmGALAre/E2uq50sBDiA==" spinCount="100000" sheet="1" objects="1" scenarios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L17" sqref="L17"/>
    </sheetView>
  </sheetViews>
  <sheetFormatPr defaultRowHeight="15" x14ac:dyDescent="0.25"/>
  <cols>
    <col min="2" max="2" width="12.28515625" bestFit="1" customWidth="1"/>
    <col min="3" max="3" width="12.42578125" bestFit="1" customWidth="1"/>
    <col min="4" max="4" width="14.140625" bestFit="1" customWidth="1"/>
    <col min="5" max="5" width="17.28515625" bestFit="1" customWidth="1"/>
    <col min="6" max="6" width="28.28515625" bestFit="1" customWidth="1"/>
    <col min="7" max="7" width="37" bestFit="1" customWidth="1"/>
    <col min="9" max="9" width="2" bestFit="1" customWidth="1"/>
    <col min="10" max="10" width="12.28515625" bestFit="1" customWidth="1"/>
    <col min="11" max="11" width="12.42578125" bestFit="1" customWidth="1"/>
    <col min="12" max="12" width="37" bestFit="1" customWidth="1"/>
  </cols>
  <sheetData>
    <row r="1" spans="1:12" x14ac:dyDescent="0.25">
      <c r="A1" s="8" t="s">
        <v>240</v>
      </c>
    </row>
    <row r="3" spans="1:12" s="48" customFormat="1" ht="60" x14ac:dyDescent="0.25">
      <c r="C3" s="48" t="s">
        <v>241</v>
      </c>
      <c r="D3" s="48" t="s">
        <v>242</v>
      </c>
      <c r="E3" s="48" t="s">
        <v>243</v>
      </c>
      <c r="F3" s="48" t="s">
        <v>244</v>
      </c>
      <c r="G3" s="48" t="s">
        <v>245</v>
      </c>
      <c r="H3"/>
      <c r="I3"/>
      <c r="J3"/>
      <c r="K3"/>
      <c r="L3"/>
    </row>
    <row r="5" spans="1:12" x14ac:dyDescent="0.25">
      <c r="A5">
        <v>1</v>
      </c>
      <c r="B5" t="s">
        <v>130</v>
      </c>
      <c r="C5">
        <v>94</v>
      </c>
      <c r="D5">
        <v>94</v>
      </c>
      <c r="E5" s="17">
        <v>94</v>
      </c>
      <c r="F5" s="18">
        <f t="shared" ref="F5:F19" si="0">D5/C5*100</f>
        <v>100</v>
      </c>
      <c r="G5" s="18">
        <f t="shared" ref="G5:G19" si="1">E5/C5*100</f>
        <v>100</v>
      </c>
    </row>
    <row r="6" spans="1:12" x14ac:dyDescent="0.25">
      <c r="A6">
        <v>2</v>
      </c>
      <c r="B6" t="s">
        <v>135</v>
      </c>
      <c r="C6">
        <v>416</v>
      </c>
      <c r="D6">
        <v>415</v>
      </c>
      <c r="E6" s="17">
        <v>404</v>
      </c>
      <c r="F6" s="18">
        <f t="shared" si="0"/>
        <v>99.759615384615387</v>
      </c>
      <c r="G6" s="18">
        <f t="shared" si="1"/>
        <v>97.115384615384613</v>
      </c>
    </row>
    <row r="7" spans="1:12" x14ac:dyDescent="0.25">
      <c r="A7">
        <v>3</v>
      </c>
      <c r="B7" t="s">
        <v>123</v>
      </c>
      <c r="C7">
        <v>205</v>
      </c>
      <c r="D7">
        <v>200</v>
      </c>
      <c r="E7" s="17">
        <v>186</v>
      </c>
      <c r="F7" s="18">
        <f t="shared" si="0"/>
        <v>97.560975609756099</v>
      </c>
      <c r="G7" s="18">
        <f t="shared" si="1"/>
        <v>90.731707317073173</v>
      </c>
    </row>
    <row r="8" spans="1:12" x14ac:dyDescent="0.25">
      <c r="A8">
        <v>4</v>
      </c>
      <c r="B8" t="s">
        <v>131</v>
      </c>
      <c r="C8">
        <v>35</v>
      </c>
      <c r="D8">
        <v>35</v>
      </c>
      <c r="E8" s="17">
        <v>31</v>
      </c>
      <c r="F8" s="18">
        <f t="shared" si="0"/>
        <v>100</v>
      </c>
      <c r="G8" s="18">
        <f t="shared" si="1"/>
        <v>88.571428571428569</v>
      </c>
    </row>
    <row r="9" spans="1:12" x14ac:dyDescent="0.25">
      <c r="A9">
        <v>5</v>
      </c>
      <c r="B9" t="s">
        <v>124</v>
      </c>
      <c r="C9">
        <v>510</v>
      </c>
      <c r="D9">
        <v>467</v>
      </c>
      <c r="E9" s="20">
        <v>379</v>
      </c>
      <c r="F9" s="18">
        <f t="shared" si="0"/>
        <v>91.568627450980387</v>
      </c>
      <c r="G9" s="18">
        <f t="shared" si="1"/>
        <v>74.313725490196077</v>
      </c>
    </row>
    <row r="10" spans="1:12" x14ac:dyDescent="0.25">
      <c r="A10">
        <v>6</v>
      </c>
      <c r="B10" t="s">
        <v>125</v>
      </c>
      <c r="C10">
        <v>421</v>
      </c>
      <c r="D10">
        <v>363</v>
      </c>
      <c r="E10" s="20">
        <v>243</v>
      </c>
      <c r="F10" s="18">
        <f t="shared" si="0"/>
        <v>86.223277909738712</v>
      </c>
      <c r="G10" s="18">
        <f t="shared" si="1"/>
        <v>57.719714964370553</v>
      </c>
    </row>
    <row r="11" spans="1:12" x14ac:dyDescent="0.25">
      <c r="A11">
        <v>7</v>
      </c>
      <c r="B11" t="s">
        <v>145</v>
      </c>
      <c r="C11">
        <v>4</v>
      </c>
      <c r="D11">
        <v>2</v>
      </c>
      <c r="E11" s="17">
        <v>2</v>
      </c>
      <c r="F11" s="18">
        <f t="shared" si="0"/>
        <v>50</v>
      </c>
      <c r="G11" s="18">
        <f t="shared" si="1"/>
        <v>50</v>
      </c>
    </row>
    <row r="12" spans="1:12" x14ac:dyDescent="0.25">
      <c r="A12">
        <v>8</v>
      </c>
      <c r="B12" t="s">
        <v>146</v>
      </c>
      <c r="C12">
        <v>17</v>
      </c>
      <c r="D12">
        <v>11</v>
      </c>
      <c r="E12" s="17">
        <v>6</v>
      </c>
      <c r="F12" s="18">
        <f t="shared" si="0"/>
        <v>64.705882352941174</v>
      </c>
      <c r="G12" s="18">
        <f t="shared" si="1"/>
        <v>35.294117647058826</v>
      </c>
    </row>
    <row r="13" spans="1:12" x14ac:dyDescent="0.25">
      <c r="A13">
        <v>9</v>
      </c>
      <c r="B13" t="s">
        <v>126</v>
      </c>
      <c r="C13">
        <v>363</v>
      </c>
      <c r="D13">
        <v>196</v>
      </c>
      <c r="E13" s="20">
        <v>96</v>
      </c>
      <c r="F13" s="18">
        <f t="shared" si="0"/>
        <v>53.994490358126725</v>
      </c>
      <c r="G13" s="18">
        <f t="shared" si="1"/>
        <v>26.446280991735538</v>
      </c>
    </row>
    <row r="14" spans="1:12" x14ac:dyDescent="0.25">
      <c r="A14">
        <v>10</v>
      </c>
      <c r="B14" t="s">
        <v>128</v>
      </c>
      <c r="C14">
        <v>105</v>
      </c>
      <c r="D14">
        <v>55</v>
      </c>
      <c r="E14" s="17">
        <v>23</v>
      </c>
      <c r="F14" s="18">
        <f t="shared" si="0"/>
        <v>52.380952380952387</v>
      </c>
      <c r="G14" s="18">
        <f t="shared" si="1"/>
        <v>21.904761904761905</v>
      </c>
    </row>
    <row r="15" spans="1:12" x14ac:dyDescent="0.25">
      <c r="A15">
        <v>11</v>
      </c>
      <c r="B15" t="s">
        <v>136</v>
      </c>
      <c r="C15">
        <v>51</v>
      </c>
      <c r="D15">
        <v>24</v>
      </c>
      <c r="E15" s="17">
        <v>8</v>
      </c>
      <c r="F15" s="18">
        <f t="shared" si="0"/>
        <v>47.058823529411761</v>
      </c>
      <c r="G15" s="18">
        <f t="shared" si="1"/>
        <v>15.686274509803921</v>
      </c>
    </row>
    <row r="16" spans="1:12" x14ac:dyDescent="0.25">
      <c r="A16">
        <v>12</v>
      </c>
      <c r="B16" t="s">
        <v>147</v>
      </c>
      <c r="C16">
        <v>7</v>
      </c>
      <c r="D16">
        <v>1</v>
      </c>
      <c r="E16" s="17">
        <v>1</v>
      </c>
      <c r="F16" s="18">
        <f t="shared" si="0"/>
        <v>14.285714285714285</v>
      </c>
      <c r="G16" s="18">
        <f t="shared" si="1"/>
        <v>14.285714285714285</v>
      </c>
    </row>
    <row r="17" spans="1:7" x14ac:dyDescent="0.25">
      <c r="A17">
        <v>13</v>
      </c>
      <c r="B17" t="s">
        <v>148</v>
      </c>
      <c r="C17">
        <v>10</v>
      </c>
      <c r="D17">
        <v>8</v>
      </c>
      <c r="E17" s="17">
        <v>0</v>
      </c>
      <c r="F17" s="18">
        <f t="shared" si="0"/>
        <v>80</v>
      </c>
      <c r="G17" s="18">
        <f t="shared" si="1"/>
        <v>0</v>
      </c>
    </row>
    <row r="19" spans="1:7" x14ac:dyDescent="0.25">
      <c r="C19">
        <f>SUM(C5:C18)</f>
        <v>2238</v>
      </c>
      <c r="D19">
        <f>SUM(D5:D18)</f>
        <v>1871</v>
      </c>
      <c r="E19">
        <f>SUM(E5:E17)</f>
        <v>1473</v>
      </c>
      <c r="F19" s="18">
        <f t="shared" si="0"/>
        <v>83.601429848078652</v>
      </c>
      <c r="G19" s="18">
        <f t="shared" si="1"/>
        <v>65.817694369973196</v>
      </c>
    </row>
  </sheetData>
  <sheetProtection algorithmName="SHA-512" hashValue="3cSDUu8Jd+2bCsEvtV4K+sMKSklIfEBcBLbEBHRl8jYkKHY9LXJ8+PUd90k9GFGQsXL6wHQgGh/EVloRNhLQGQ==" saltValue="92kK+Kx+9OqtRqAP9DYGFQ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/>
  </sheetViews>
  <sheetFormatPr defaultRowHeight="15" x14ac:dyDescent="0.25"/>
  <cols>
    <col min="1" max="2" width="27.28515625" bestFit="1" customWidth="1"/>
    <col min="3" max="3" width="17.5703125" bestFit="1" customWidth="1"/>
    <col min="4" max="4" width="12.85546875" bestFit="1" customWidth="1"/>
    <col min="5" max="5" width="12.28515625" bestFit="1" customWidth="1"/>
  </cols>
  <sheetData>
    <row r="1" spans="1:4" ht="75" x14ac:dyDescent="0.25">
      <c r="A1" s="43" t="s">
        <v>246</v>
      </c>
    </row>
    <row r="2" spans="1:4" ht="15.75" thickBot="1" x14ac:dyDescent="0.3"/>
    <row r="3" spans="1:4" x14ac:dyDescent="0.25">
      <c r="A3" s="23" t="s">
        <v>134</v>
      </c>
      <c r="B3" s="24" t="s">
        <v>186</v>
      </c>
      <c r="C3" s="24" t="s">
        <v>187</v>
      </c>
      <c r="D3" s="16" t="s">
        <v>160</v>
      </c>
    </row>
    <row r="4" spans="1:4" x14ac:dyDescent="0.25">
      <c r="A4" s="11"/>
      <c r="B4" s="19"/>
      <c r="C4" s="19"/>
      <c r="D4" s="12"/>
    </row>
    <row r="5" spans="1:4" ht="17.25" x14ac:dyDescent="0.3">
      <c r="A5" s="25" t="s">
        <v>124</v>
      </c>
      <c r="B5" s="26">
        <v>1.66</v>
      </c>
      <c r="C5" s="26">
        <v>2.3199999999999998</v>
      </c>
      <c r="D5" s="27">
        <f>(C5/B5)-1</f>
        <v>0.39759036144578319</v>
      </c>
    </row>
    <row r="6" spans="1:4" ht="17.25" x14ac:dyDescent="0.3">
      <c r="A6" s="25" t="s">
        <v>161</v>
      </c>
      <c r="B6" s="26">
        <v>1.0900000000000001</v>
      </c>
      <c r="C6" s="26">
        <v>1.25</v>
      </c>
      <c r="D6" s="27">
        <f t="shared" ref="D6:D13" si="0">(C6/B6)-1</f>
        <v>0.14678899082568808</v>
      </c>
    </row>
    <row r="7" spans="1:4" ht="17.25" x14ac:dyDescent="0.3">
      <c r="A7" s="25" t="s">
        <v>126</v>
      </c>
      <c r="B7" s="26">
        <v>0.54</v>
      </c>
      <c r="C7" s="26">
        <v>1.29</v>
      </c>
      <c r="D7" s="27">
        <f t="shared" si="0"/>
        <v>1.3888888888888888</v>
      </c>
    </row>
    <row r="8" spans="1:4" ht="17.25" x14ac:dyDescent="0.3">
      <c r="A8" s="25" t="s">
        <v>123</v>
      </c>
      <c r="B8" s="26">
        <v>1.25</v>
      </c>
      <c r="C8" s="26">
        <v>2.58</v>
      </c>
      <c r="D8" s="27">
        <f t="shared" si="0"/>
        <v>1.0640000000000001</v>
      </c>
    </row>
    <row r="9" spans="1:4" ht="17.25" x14ac:dyDescent="0.3">
      <c r="A9" s="25" t="s">
        <v>130</v>
      </c>
      <c r="B9" s="26">
        <v>4.4000000000000004</v>
      </c>
      <c r="C9" s="26">
        <v>5.67</v>
      </c>
      <c r="D9" s="27">
        <f t="shared" si="0"/>
        <v>0.28863636363636358</v>
      </c>
    </row>
    <row r="10" spans="1:4" ht="17.25" x14ac:dyDescent="0.3">
      <c r="A10" s="25" t="s">
        <v>131</v>
      </c>
      <c r="B10" s="26">
        <v>1.83</v>
      </c>
      <c r="C10" s="26">
        <v>1.73</v>
      </c>
      <c r="D10" s="27">
        <f t="shared" si="0"/>
        <v>-5.464480874316946E-2</v>
      </c>
    </row>
    <row r="11" spans="1:4" ht="17.25" x14ac:dyDescent="0.3">
      <c r="A11" s="25" t="s">
        <v>162</v>
      </c>
      <c r="B11" s="26">
        <v>1.8</v>
      </c>
      <c r="C11" s="26">
        <v>3.6</v>
      </c>
      <c r="D11" s="27">
        <f t="shared" si="0"/>
        <v>1</v>
      </c>
    </row>
    <row r="12" spans="1:4" ht="17.25" x14ac:dyDescent="0.3">
      <c r="A12" s="25" t="s">
        <v>163</v>
      </c>
      <c r="B12" s="26">
        <v>7.99</v>
      </c>
      <c r="C12" s="26">
        <v>5.6</v>
      </c>
      <c r="D12" s="27">
        <f t="shared" si="0"/>
        <v>-0.29912390488110141</v>
      </c>
    </row>
    <row r="13" spans="1:4" ht="17.25" x14ac:dyDescent="0.3">
      <c r="A13" s="25" t="s">
        <v>164</v>
      </c>
      <c r="B13" s="26">
        <v>3.7</v>
      </c>
      <c r="C13" s="26">
        <v>3.51</v>
      </c>
      <c r="D13" s="27">
        <f t="shared" si="0"/>
        <v>-5.1351351351351493E-2</v>
      </c>
    </row>
    <row r="14" spans="1:4" x14ac:dyDescent="0.25">
      <c r="A14" s="11"/>
      <c r="B14" s="19"/>
      <c r="C14" s="19"/>
      <c r="D14" s="12"/>
    </row>
    <row r="15" spans="1:4" ht="18" thickBot="1" x14ac:dyDescent="0.35">
      <c r="A15" s="28" t="s">
        <v>165</v>
      </c>
      <c r="B15" s="29">
        <f>SUM(B5:B14)</f>
        <v>24.26</v>
      </c>
      <c r="C15" s="29">
        <f>SUM(C5:C14)</f>
        <v>27.549999999999997</v>
      </c>
      <c r="D15" s="30">
        <f>(C15/B15)-1</f>
        <v>0.13561417971970302</v>
      </c>
    </row>
    <row r="16" spans="1:4" x14ac:dyDescent="0.25">
      <c r="A16" s="44"/>
    </row>
  </sheetData>
  <sheetProtection algorithmName="SHA-512" hashValue="+dyx1uZFNW3rA+AcqiF1mxnJ5JGRdqgClK5U0O0FehabgsWwsgDtZFxE9GQZbRu9XNSZrxR78VleIMjhNPsFmw==" saltValue="X5dhhbCv9vI+lkoA1WCpm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20" sqref="A20"/>
    </sheetView>
  </sheetViews>
  <sheetFormatPr defaultRowHeight="15" x14ac:dyDescent="0.25"/>
  <cols>
    <col min="1" max="1" width="18.42578125" customWidth="1"/>
    <col min="2" max="2" width="26.42578125" customWidth="1"/>
    <col min="3" max="3" width="31.85546875" customWidth="1"/>
    <col min="4" max="4" width="23.42578125" bestFit="1" customWidth="1"/>
  </cols>
  <sheetData>
    <row r="1" spans="1:3" x14ac:dyDescent="0.25">
      <c r="A1" t="s">
        <v>247</v>
      </c>
    </row>
    <row r="2" spans="1:3" ht="15.75" thickBot="1" x14ac:dyDescent="0.3"/>
    <row r="3" spans="1:3" x14ac:dyDescent="0.25">
      <c r="A3" s="23"/>
      <c r="B3" s="24" t="s">
        <v>173</v>
      </c>
      <c r="C3" s="16" t="s">
        <v>174</v>
      </c>
    </row>
    <row r="4" spans="1:3" x14ac:dyDescent="0.25">
      <c r="A4" s="25" t="s">
        <v>175</v>
      </c>
      <c r="B4" s="34">
        <v>97.5</v>
      </c>
      <c r="C4" s="35">
        <v>90</v>
      </c>
    </row>
    <row r="5" spans="1:3" x14ac:dyDescent="0.25">
      <c r="A5" s="25" t="s">
        <v>176</v>
      </c>
      <c r="B5" s="34">
        <v>67.709999999999994</v>
      </c>
      <c r="C5" s="35">
        <v>59.38</v>
      </c>
    </row>
    <row r="6" spans="1:3" x14ac:dyDescent="0.25">
      <c r="A6" s="25"/>
      <c r="B6" s="19"/>
      <c r="C6" s="12"/>
    </row>
    <row r="7" spans="1:3" x14ac:dyDescent="0.25">
      <c r="A7" s="25" t="s">
        <v>177</v>
      </c>
      <c r="B7" s="36">
        <v>80.56</v>
      </c>
      <c r="C7" s="12">
        <v>69.44</v>
      </c>
    </row>
    <row r="8" spans="1:3" x14ac:dyDescent="0.25">
      <c r="A8" s="25" t="s">
        <v>178</v>
      </c>
      <c r="B8" s="36">
        <v>71.760000000000005</v>
      </c>
      <c r="C8" s="12">
        <v>58.82</v>
      </c>
    </row>
    <row r="9" spans="1:3" x14ac:dyDescent="0.25">
      <c r="A9" s="25"/>
      <c r="B9" s="37"/>
      <c r="C9" s="12"/>
    </row>
    <row r="10" spans="1:3" x14ac:dyDescent="0.25">
      <c r="A10" s="25" t="s">
        <v>179</v>
      </c>
      <c r="B10" s="36">
        <v>95.45</v>
      </c>
      <c r="C10" s="12">
        <v>86.36</v>
      </c>
    </row>
    <row r="11" spans="1:3" x14ac:dyDescent="0.25">
      <c r="A11" s="25" t="s">
        <v>180</v>
      </c>
      <c r="B11" s="36">
        <v>93.75</v>
      </c>
      <c r="C11" s="35">
        <v>87.5</v>
      </c>
    </row>
    <row r="12" spans="1:3" x14ac:dyDescent="0.25">
      <c r="A12" s="25"/>
      <c r="B12" s="37"/>
      <c r="C12" s="12"/>
    </row>
    <row r="13" spans="1:3" x14ac:dyDescent="0.25">
      <c r="A13" s="25" t="s">
        <v>181</v>
      </c>
      <c r="B13" s="36">
        <v>100</v>
      </c>
      <c r="C13" s="35">
        <v>100</v>
      </c>
    </row>
    <row r="14" spans="1:3" ht="15.75" thickBot="1" x14ac:dyDescent="0.3">
      <c r="A14" s="28" t="s">
        <v>182</v>
      </c>
      <c r="B14" s="38">
        <v>83.67</v>
      </c>
      <c r="C14" s="39">
        <v>63.27</v>
      </c>
    </row>
  </sheetData>
  <sheetProtection algorithmName="SHA-512" hashValue="pVTGHlXY1Pm5iCbgiwmgsypsJAuBloGBL7El992XP1dMA2mIZ8R3I8Vg3MM3TmhsZfEriCx/XYMYemuAFHIBug==" saltValue="fpaqteAMKSAvjoAoLtnl+g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>
      <selection activeCell="B1" sqref="B1"/>
    </sheetView>
  </sheetViews>
  <sheetFormatPr defaultRowHeight="15" x14ac:dyDescent="0.25"/>
  <cols>
    <col min="1" max="1" width="12.28515625" bestFit="1" customWidth="1"/>
    <col min="2" max="2" width="14.5703125" bestFit="1" customWidth="1"/>
    <col min="3" max="3" width="10.140625" bestFit="1" customWidth="1"/>
    <col min="4" max="4" width="6.5703125" bestFit="1" customWidth="1"/>
    <col min="5" max="5" width="11.85546875" bestFit="1" customWidth="1"/>
    <col min="6" max="6" width="6.5703125" bestFit="1" customWidth="1"/>
    <col min="8" max="8" width="16.42578125" bestFit="1" customWidth="1"/>
    <col min="9" max="9" width="12" bestFit="1" customWidth="1"/>
    <col min="10" max="10" width="6.5703125" bestFit="1" customWidth="1"/>
    <col min="11" max="11" width="13.85546875" bestFit="1" customWidth="1"/>
    <col min="12" max="12" width="6.5703125" bestFit="1" customWidth="1"/>
    <col min="14" max="14" width="16.140625" bestFit="1" customWidth="1"/>
    <col min="15" max="15" width="11.7109375" bestFit="1" customWidth="1"/>
    <col min="16" max="16" width="6.5703125" bestFit="1" customWidth="1"/>
    <col min="17" max="17" width="13.5703125" bestFit="1" customWidth="1"/>
    <col min="18" max="18" width="6.5703125" bestFit="1" customWidth="1"/>
    <col min="20" max="20" width="10.85546875" bestFit="1" customWidth="1"/>
    <col min="21" max="21" width="9" bestFit="1" customWidth="1"/>
    <col min="22" max="23" width="10.7109375" bestFit="1" customWidth="1"/>
    <col min="24" max="24" width="12.42578125" bestFit="1" customWidth="1"/>
  </cols>
  <sheetData>
    <row r="1" spans="1:24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G1" s="40"/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1" t="s">
        <v>229</v>
      </c>
      <c r="U1" s="41" t="s">
        <v>195</v>
      </c>
      <c r="V1" s="41" t="s">
        <v>196</v>
      </c>
      <c r="W1" s="43" t="s">
        <v>230</v>
      </c>
      <c r="X1" s="43" t="s">
        <v>231</v>
      </c>
    </row>
    <row r="2" spans="1:24" x14ac:dyDescent="0.25">
      <c r="D2" s="8"/>
      <c r="F2" s="8"/>
      <c r="J2" s="8"/>
      <c r="P2" s="8"/>
      <c r="R2" s="8"/>
      <c r="W2" s="8"/>
      <c r="X2" s="8"/>
    </row>
    <row r="3" spans="1:24" x14ac:dyDescent="0.25">
      <c r="A3" t="s">
        <v>124</v>
      </c>
      <c r="B3">
        <v>11</v>
      </c>
      <c r="C3">
        <v>11</v>
      </c>
      <c r="D3" s="31">
        <f>C3/B3*100</f>
        <v>100</v>
      </c>
      <c r="E3">
        <v>11</v>
      </c>
      <c r="F3" s="31">
        <f>E3/B3*100</f>
        <v>100</v>
      </c>
      <c r="H3" s="32">
        <v>10</v>
      </c>
      <c r="I3">
        <v>10</v>
      </c>
      <c r="J3" s="31">
        <f>I3/H3*100</f>
        <v>100</v>
      </c>
      <c r="K3">
        <v>9</v>
      </c>
      <c r="L3" s="31">
        <f>K3/H3*100</f>
        <v>90</v>
      </c>
      <c r="M3" s="8"/>
      <c r="N3">
        <v>10</v>
      </c>
      <c r="O3">
        <v>9</v>
      </c>
      <c r="P3" s="31">
        <f>O3/N3*100</f>
        <v>90</v>
      </c>
      <c r="Q3">
        <v>8</v>
      </c>
      <c r="R3" s="31">
        <f>Q3/N3*100</f>
        <v>80</v>
      </c>
      <c r="T3">
        <f>SUM(B3,H3,N3)</f>
        <v>31</v>
      </c>
      <c r="U3">
        <f>SUM(C3,I3,O3)</f>
        <v>30</v>
      </c>
      <c r="V3">
        <f>SUM(E3,K3,Q3)</f>
        <v>28</v>
      </c>
      <c r="W3" s="31">
        <f>U3/T3*100</f>
        <v>96.774193548387103</v>
      </c>
      <c r="X3" s="31">
        <f>V3/T3*100</f>
        <v>90.322580645161281</v>
      </c>
    </row>
    <row r="4" spans="1:24" x14ac:dyDescent="0.25">
      <c r="A4" t="s">
        <v>125</v>
      </c>
      <c r="B4">
        <v>10</v>
      </c>
      <c r="C4">
        <v>9</v>
      </c>
      <c r="D4" s="31">
        <f>C4/B4*100</f>
        <v>90</v>
      </c>
      <c r="E4">
        <v>9</v>
      </c>
      <c r="F4" s="31">
        <f>E4/B4*100</f>
        <v>90</v>
      </c>
      <c r="H4" s="32">
        <v>16</v>
      </c>
      <c r="I4">
        <v>12</v>
      </c>
      <c r="J4" s="31">
        <f t="shared" ref="J4:J11" si="0">I4/H4*100</f>
        <v>75</v>
      </c>
      <c r="K4">
        <v>11</v>
      </c>
      <c r="L4" s="31">
        <f t="shared" ref="L4:L11" si="1">K4/H4*100</f>
        <v>68.75</v>
      </c>
      <c r="M4" s="8"/>
      <c r="N4">
        <v>17</v>
      </c>
      <c r="O4">
        <v>12</v>
      </c>
      <c r="P4" s="31">
        <f t="shared" ref="P4:P10" si="2">O4/N4*100</f>
        <v>70.588235294117652</v>
      </c>
      <c r="Q4">
        <v>10</v>
      </c>
      <c r="R4" s="31">
        <f t="shared" ref="R4:R10" si="3">Q4/N4*100</f>
        <v>58.82352941176471</v>
      </c>
      <c r="T4">
        <f t="shared" ref="T4:U11" si="4">SUM(B4,H4,N4)</f>
        <v>43</v>
      </c>
      <c r="U4">
        <f t="shared" si="4"/>
        <v>33</v>
      </c>
      <c r="V4">
        <f t="shared" ref="V4:V11" si="5">SUM(E4,K4,Q4)</f>
        <v>30</v>
      </c>
      <c r="W4" s="31">
        <f t="shared" ref="W4:W11" si="6">U4/T4*100</f>
        <v>76.744186046511629</v>
      </c>
      <c r="X4" s="31">
        <f t="shared" ref="X4:X11" si="7">V4/T4*100</f>
        <v>69.767441860465112</v>
      </c>
    </row>
    <row r="5" spans="1:24" x14ac:dyDescent="0.25">
      <c r="A5" t="s">
        <v>126</v>
      </c>
      <c r="B5">
        <v>10</v>
      </c>
      <c r="C5">
        <v>10</v>
      </c>
      <c r="D5" s="31">
        <f>C5/B5*100</f>
        <v>100</v>
      </c>
      <c r="E5">
        <v>4</v>
      </c>
      <c r="F5" s="31">
        <f>E5/B5*100</f>
        <v>40</v>
      </c>
      <c r="H5" s="32">
        <v>11</v>
      </c>
      <c r="I5">
        <v>8</v>
      </c>
      <c r="J5" s="31">
        <f t="shared" si="0"/>
        <v>72.727272727272734</v>
      </c>
      <c r="K5">
        <v>6</v>
      </c>
      <c r="L5" s="31">
        <f t="shared" si="1"/>
        <v>54.54545454545454</v>
      </c>
      <c r="M5" s="8"/>
      <c r="N5">
        <v>11</v>
      </c>
      <c r="O5">
        <v>8</v>
      </c>
      <c r="P5" s="31">
        <f t="shared" si="2"/>
        <v>72.727272727272734</v>
      </c>
      <c r="Q5">
        <v>7</v>
      </c>
      <c r="R5" s="31">
        <f t="shared" si="3"/>
        <v>63.636363636363633</v>
      </c>
      <c r="T5">
        <f t="shared" si="4"/>
        <v>32</v>
      </c>
      <c r="U5">
        <f t="shared" si="4"/>
        <v>26</v>
      </c>
      <c r="V5">
        <f t="shared" si="5"/>
        <v>17</v>
      </c>
      <c r="W5" s="31">
        <f t="shared" si="6"/>
        <v>81.25</v>
      </c>
      <c r="X5" s="31">
        <f t="shared" si="7"/>
        <v>53.125</v>
      </c>
    </row>
    <row r="6" spans="1:24" x14ac:dyDescent="0.25">
      <c r="A6" t="s">
        <v>123</v>
      </c>
      <c r="B6">
        <v>10</v>
      </c>
      <c r="C6">
        <v>10</v>
      </c>
      <c r="D6" s="31">
        <f>C6/B6*100</f>
        <v>100</v>
      </c>
      <c r="E6">
        <v>10</v>
      </c>
      <c r="F6" s="31">
        <f>E6/B6*100</f>
        <v>100</v>
      </c>
      <c r="H6" s="32">
        <v>1</v>
      </c>
      <c r="I6">
        <v>1</v>
      </c>
      <c r="J6" s="31">
        <f t="shared" si="0"/>
        <v>100</v>
      </c>
      <c r="K6">
        <v>1</v>
      </c>
      <c r="L6" s="31">
        <f t="shared" si="1"/>
        <v>100</v>
      </c>
      <c r="M6" s="8"/>
      <c r="N6">
        <v>13</v>
      </c>
      <c r="O6">
        <v>13</v>
      </c>
      <c r="P6" s="31">
        <f t="shared" si="2"/>
        <v>100</v>
      </c>
      <c r="Q6">
        <v>13</v>
      </c>
      <c r="R6" s="31">
        <f t="shared" si="3"/>
        <v>100</v>
      </c>
      <c r="T6">
        <f t="shared" si="4"/>
        <v>24</v>
      </c>
      <c r="U6">
        <f t="shared" si="4"/>
        <v>24</v>
      </c>
      <c r="V6">
        <f t="shared" si="5"/>
        <v>24</v>
      </c>
      <c r="W6" s="31">
        <f t="shared" si="6"/>
        <v>100</v>
      </c>
      <c r="X6" s="31">
        <f t="shared" si="7"/>
        <v>100</v>
      </c>
    </row>
    <row r="7" spans="1:24" x14ac:dyDescent="0.25">
      <c r="A7" t="s">
        <v>130</v>
      </c>
      <c r="B7">
        <v>0</v>
      </c>
      <c r="C7">
        <v>0</v>
      </c>
      <c r="D7" s="31">
        <v>0</v>
      </c>
      <c r="E7">
        <v>0</v>
      </c>
      <c r="F7" s="31">
        <v>0</v>
      </c>
      <c r="H7" s="32">
        <v>5</v>
      </c>
      <c r="I7">
        <v>5</v>
      </c>
      <c r="J7" s="31">
        <f t="shared" si="0"/>
        <v>100</v>
      </c>
      <c r="K7">
        <v>5</v>
      </c>
      <c r="L7" s="31">
        <f t="shared" si="1"/>
        <v>100</v>
      </c>
      <c r="M7" s="8"/>
      <c r="N7">
        <v>3</v>
      </c>
      <c r="O7">
        <v>3</v>
      </c>
      <c r="P7" s="31">
        <f t="shared" si="2"/>
        <v>100</v>
      </c>
      <c r="Q7">
        <v>3</v>
      </c>
      <c r="R7" s="31">
        <f t="shared" si="3"/>
        <v>100</v>
      </c>
      <c r="T7">
        <f t="shared" si="4"/>
        <v>8</v>
      </c>
      <c r="U7">
        <f t="shared" si="4"/>
        <v>8</v>
      </c>
      <c r="V7">
        <f t="shared" si="5"/>
        <v>8</v>
      </c>
      <c r="W7" s="31">
        <f t="shared" si="6"/>
        <v>100</v>
      </c>
      <c r="X7" s="31">
        <f t="shared" si="7"/>
        <v>100</v>
      </c>
    </row>
    <row r="8" spans="1:24" x14ac:dyDescent="0.25">
      <c r="A8" t="s">
        <v>135</v>
      </c>
      <c r="B8">
        <v>10</v>
      </c>
      <c r="C8">
        <v>10</v>
      </c>
      <c r="D8" s="31">
        <f>C8/B8*100</f>
        <v>100</v>
      </c>
      <c r="E8">
        <v>9</v>
      </c>
      <c r="F8" s="31">
        <f>E8/B8*100</f>
        <v>90</v>
      </c>
      <c r="H8" s="32">
        <v>3</v>
      </c>
      <c r="I8">
        <v>3</v>
      </c>
      <c r="J8" s="31">
        <f t="shared" si="0"/>
        <v>100</v>
      </c>
      <c r="K8">
        <v>3</v>
      </c>
      <c r="L8" s="31">
        <f t="shared" si="1"/>
        <v>100</v>
      </c>
      <c r="M8" s="8"/>
      <c r="N8">
        <v>4</v>
      </c>
      <c r="O8">
        <v>3</v>
      </c>
      <c r="P8" s="31">
        <f t="shared" si="2"/>
        <v>75</v>
      </c>
      <c r="Q8">
        <v>3</v>
      </c>
      <c r="R8" s="31">
        <f t="shared" si="3"/>
        <v>75</v>
      </c>
      <c r="T8">
        <f t="shared" si="4"/>
        <v>17</v>
      </c>
      <c r="U8">
        <f t="shared" si="4"/>
        <v>16</v>
      </c>
      <c r="V8">
        <f t="shared" si="5"/>
        <v>15</v>
      </c>
      <c r="W8" s="31">
        <f t="shared" si="6"/>
        <v>94.117647058823522</v>
      </c>
      <c r="X8" s="31">
        <f t="shared" si="7"/>
        <v>88.235294117647058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2">
        <v>1</v>
      </c>
      <c r="I9">
        <v>1</v>
      </c>
      <c r="J9" s="31">
        <f t="shared" si="0"/>
        <v>100</v>
      </c>
      <c r="K9">
        <v>1</v>
      </c>
      <c r="L9" s="31">
        <f t="shared" si="1"/>
        <v>100</v>
      </c>
      <c r="M9" s="8"/>
      <c r="N9">
        <v>0</v>
      </c>
      <c r="O9">
        <v>0</v>
      </c>
      <c r="P9" s="31">
        <v>0</v>
      </c>
      <c r="Q9">
        <v>0</v>
      </c>
      <c r="R9" s="31">
        <v>0</v>
      </c>
      <c r="T9">
        <f t="shared" si="4"/>
        <v>1</v>
      </c>
      <c r="U9">
        <f t="shared" si="4"/>
        <v>1</v>
      </c>
      <c r="V9">
        <f t="shared" si="5"/>
        <v>1</v>
      </c>
      <c r="W9" s="31">
        <f t="shared" si="6"/>
        <v>100</v>
      </c>
      <c r="X9" s="31">
        <f t="shared" si="7"/>
        <v>100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2">
        <v>2</v>
      </c>
      <c r="I10">
        <v>1</v>
      </c>
      <c r="J10" s="31">
        <f t="shared" si="0"/>
        <v>50</v>
      </c>
      <c r="K10">
        <v>0</v>
      </c>
      <c r="L10" s="31">
        <f t="shared" si="1"/>
        <v>0</v>
      </c>
      <c r="M10" s="8"/>
      <c r="N10">
        <v>1</v>
      </c>
      <c r="O10">
        <v>1</v>
      </c>
      <c r="P10" s="31">
        <f t="shared" si="2"/>
        <v>100</v>
      </c>
      <c r="Q10">
        <v>0</v>
      </c>
      <c r="R10" s="31">
        <f t="shared" si="3"/>
        <v>0</v>
      </c>
      <c r="T10">
        <f t="shared" si="4"/>
        <v>3</v>
      </c>
      <c r="U10">
        <f t="shared" si="4"/>
        <v>2</v>
      </c>
      <c r="V10">
        <f t="shared" si="5"/>
        <v>0</v>
      </c>
      <c r="W10" s="31">
        <f t="shared" si="6"/>
        <v>66.666666666666657</v>
      </c>
      <c r="X10" s="31">
        <f t="shared" si="7"/>
        <v>0</v>
      </c>
    </row>
    <row r="11" spans="1:24" x14ac:dyDescent="0.25">
      <c r="A11" t="s">
        <v>128</v>
      </c>
      <c r="B11">
        <v>0</v>
      </c>
      <c r="C11">
        <v>0</v>
      </c>
      <c r="D11" s="31">
        <v>0</v>
      </c>
      <c r="E11">
        <v>0</v>
      </c>
      <c r="F11" s="31">
        <v>0</v>
      </c>
      <c r="H11" s="32">
        <v>4</v>
      </c>
      <c r="I11">
        <v>2</v>
      </c>
      <c r="J11" s="31">
        <f t="shared" si="0"/>
        <v>50</v>
      </c>
      <c r="K11">
        <v>2</v>
      </c>
      <c r="L11" s="31">
        <f t="shared" si="1"/>
        <v>50</v>
      </c>
      <c r="M11" s="8"/>
      <c r="N11">
        <v>0</v>
      </c>
      <c r="O11">
        <v>0</v>
      </c>
      <c r="P11" s="31">
        <v>0</v>
      </c>
      <c r="Q11">
        <v>0</v>
      </c>
      <c r="R11" s="31">
        <v>0</v>
      </c>
      <c r="T11">
        <f t="shared" si="4"/>
        <v>4</v>
      </c>
      <c r="U11">
        <f t="shared" si="4"/>
        <v>2</v>
      </c>
      <c r="V11">
        <f t="shared" si="5"/>
        <v>2</v>
      </c>
      <c r="W11" s="31">
        <f t="shared" si="6"/>
        <v>50</v>
      </c>
      <c r="X11" s="31">
        <f t="shared" si="7"/>
        <v>50</v>
      </c>
    </row>
  </sheetData>
  <sheetProtection algorithmName="SHA-512" hashValue="hZIcVa5nW6BNu1a2TGAPdXjnPdToJ6SV+U5+jpr8u/X1XZ9L1X3245YONejTMVaZl8zZr9x/geHE2puqR01Llg==" saltValue="M2sGBWhwYNi9nHeSWu8ldQ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>
      <selection activeCell="O2" sqref="O2"/>
    </sheetView>
  </sheetViews>
  <sheetFormatPr defaultRowHeight="15" x14ac:dyDescent="0.25"/>
  <sheetData>
    <row r="1" spans="1:24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G1" s="40"/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1" t="s">
        <v>226</v>
      </c>
      <c r="U1" s="41" t="s">
        <v>195</v>
      </c>
      <c r="V1" s="41" t="s">
        <v>196</v>
      </c>
      <c r="W1" s="43" t="s">
        <v>227</v>
      </c>
      <c r="X1" s="43" t="s">
        <v>228</v>
      </c>
    </row>
    <row r="3" spans="1:24" x14ac:dyDescent="0.25">
      <c r="A3" t="s">
        <v>124</v>
      </c>
      <c r="B3">
        <v>12</v>
      </c>
      <c r="C3">
        <v>12</v>
      </c>
      <c r="D3" s="31">
        <f t="shared" ref="D3:D8" si="0">C3/B3*100</f>
        <v>100</v>
      </c>
      <c r="E3">
        <v>10</v>
      </c>
      <c r="F3" s="31">
        <f t="shared" ref="F3:F8" si="1">E3/B3*100</f>
        <v>83.333333333333343</v>
      </c>
      <c r="H3" s="32">
        <v>12</v>
      </c>
      <c r="I3">
        <v>12</v>
      </c>
      <c r="J3" s="31">
        <f>I3/H3*100</f>
        <v>100</v>
      </c>
      <c r="K3">
        <v>12</v>
      </c>
      <c r="L3" s="31">
        <f>K3/H3*100</f>
        <v>100</v>
      </c>
      <c r="M3" s="8"/>
      <c r="N3">
        <v>16</v>
      </c>
      <c r="O3">
        <v>15</v>
      </c>
      <c r="P3" s="31">
        <f>O3/N3*100</f>
        <v>93.75</v>
      </c>
      <c r="Q3">
        <v>14</v>
      </c>
      <c r="R3" s="31">
        <f>Q3/N3*100</f>
        <v>87.5</v>
      </c>
      <c r="T3">
        <f>SUM(B3,H3,N3)</f>
        <v>40</v>
      </c>
      <c r="U3">
        <f>SUM(C3,I3,O3)</f>
        <v>39</v>
      </c>
      <c r="V3">
        <f>SUM(E3,K3,Q3)</f>
        <v>36</v>
      </c>
      <c r="W3" s="31">
        <f>U3/T3*100</f>
        <v>97.5</v>
      </c>
      <c r="X3" s="31">
        <f>V3/T3*100</f>
        <v>90</v>
      </c>
    </row>
    <row r="4" spans="1:24" x14ac:dyDescent="0.25">
      <c r="A4" t="s">
        <v>125</v>
      </c>
      <c r="B4">
        <v>9</v>
      </c>
      <c r="C4">
        <v>6</v>
      </c>
      <c r="D4" s="31">
        <f t="shared" si="0"/>
        <v>66.666666666666657</v>
      </c>
      <c r="E4">
        <v>6</v>
      </c>
      <c r="F4" s="31">
        <f t="shared" si="1"/>
        <v>66.666666666666657</v>
      </c>
      <c r="H4" s="32">
        <v>14</v>
      </c>
      <c r="I4">
        <v>11</v>
      </c>
      <c r="J4" s="31">
        <f t="shared" ref="J4:J11" si="2">I4/H4*100</f>
        <v>78.571428571428569</v>
      </c>
      <c r="K4">
        <v>11</v>
      </c>
      <c r="L4" s="31">
        <f t="shared" ref="L4:L11" si="3">K4/H4*100</f>
        <v>78.571428571428569</v>
      </c>
      <c r="M4" s="8"/>
      <c r="N4">
        <v>13</v>
      </c>
      <c r="O4">
        <v>12</v>
      </c>
      <c r="P4" s="31">
        <f t="shared" ref="P4:P11" si="4">O4/N4*100</f>
        <v>92.307692307692307</v>
      </c>
      <c r="Q4">
        <v>8</v>
      </c>
      <c r="R4" s="31">
        <f t="shared" ref="R4:R11" si="5">Q4/N4*100</f>
        <v>61.53846153846154</v>
      </c>
      <c r="T4">
        <f t="shared" ref="T4:U11" si="6">SUM(B4,H4,N4)</f>
        <v>36</v>
      </c>
      <c r="U4">
        <f t="shared" si="6"/>
        <v>29</v>
      </c>
      <c r="V4">
        <f t="shared" ref="V4:V11" si="7">SUM(E4,K4,Q4)</f>
        <v>25</v>
      </c>
      <c r="W4" s="31">
        <f t="shared" ref="W4:W11" si="8">U4/T4*100</f>
        <v>80.555555555555557</v>
      </c>
      <c r="X4" s="31">
        <f t="shared" ref="X4:X11" si="9">V4/T4*100</f>
        <v>69.444444444444443</v>
      </c>
    </row>
    <row r="5" spans="1:24" x14ac:dyDescent="0.25">
      <c r="A5" t="s">
        <v>126</v>
      </c>
      <c r="B5">
        <v>12</v>
      </c>
      <c r="C5">
        <v>11</v>
      </c>
      <c r="D5" s="31">
        <f t="shared" si="0"/>
        <v>91.666666666666657</v>
      </c>
      <c r="E5">
        <v>6</v>
      </c>
      <c r="F5" s="31">
        <f t="shared" si="1"/>
        <v>50</v>
      </c>
      <c r="H5" s="32">
        <v>11</v>
      </c>
      <c r="I5">
        <v>8</v>
      </c>
      <c r="J5" s="31">
        <f t="shared" si="2"/>
        <v>72.727272727272734</v>
      </c>
      <c r="K5">
        <v>3</v>
      </c>
      <c r="L5" s="31">
        <f t="shared" si="3"/>
        <v>27.27272727272727</v>
      </c>
      <c r="M5" s="8"/>
      <c r="N5">
        <v>16</v>
      </c>
      <c r="O5">
        <v>12</v>
      </c>
      <c r="P5" s="31">
        <f t="shared" si="4"/>
        <v>75</v>
      </c>
      <c r="Q5">
        <v>6</v>
      </c>
      <c r="R5" s="31">
        <f t="shared" si="5"/>
        <v>37.5</v>
      </c>
      <c r="T5">
        <f t="shared" si="6"/>
        <v>39</v>
      </c>
      <c r="U5">
        <f t="shared" si="6"/>
        <v>31</v>
      </c>
      <c r="V5">
        <f t="shared" si="7"/>
        <v>15</v>
      </c>
      <c r="W5" s="31">
        <f t="shared" si="8"/>
        <v>79.487179487179489</v>
      </c>
      <c r="X5" s="31">
        <f t="shared" si="9"/>
        <v>38.461538461538467</v>
      </c>
    </row>
    <row r="6" spans="1:24" x14ac:dyDescent="0.25">
      <c r="A6" t="s">
        <v>123</v>
      </c>
      <c r="B6">
        <v>10</v>
      </c>
      <c r="C6">
        <v>10</v>
      </c>
      <c r="D6" s="31">
        <f t="shared" si="0"/>
        <v>100</v>
      </c>
      <c r="E6">
        <v>10</v>
      </c>
      <c r="F6" s="31">
        <f t="shared" si="1"/>
        <v>100</v>
      </c>
      <c r="H6" s="32">
        <v>0</v>
      </c>
      <c r="I6">
        <v>0</v>
      </c>
      <c r="J6" s="31">
        <v>0</v>
      </c>
      <c r="K6">
        <v>0</v>
      </c>
      <c r="L6" s="31">
        <v>0</v>
      </c>
      <c r="M6" s="8"/>
      <c r="N6">
        <v>12</v>
      </c>
      <c r="O6">
        <v>11</v>
      </c>
      <c r="P6" s="31">
        <f t="shared" si="4"/>
        <v>91.666666666666657</v>
      </c>
      <c r="Q6">
        <v>9</v>
      </c>
      <c r="R6" s="31">
        <f t="shared" si="5"/>
        <v>75</v>
      </c>
      <c r="T6">
        <f t="shared" si="6"/>
        <v>22</v>
      </c>
      <c r="U6">
        <f t="shared" si="6"/>
        <v>21</v>
      </c>
      <c r="V6">
        <f t="shared" si="7"/>
        <v>19</v>
      </c>
      <c r="W6" s="31">
        <f t="shared" si="8"/>
        <v>95.454545454545453</v>
      </c>
      <c r="X6" s="31">
        <f t="shared" si="9"/>
        <v>86.36363636363636</v>
      </c>
    </row>
    <row r="7" spans="1:24" x14ac:dyDescent="0.25">
      <c r="A7" t="s">
        <v>130</v>
      </c>
      <c r="B7">
        <v>6</v>
      </c>
      <c r="C7">
        <v>6</v>
      </c>
      <c r="D7" s="31">
        <f t="shared" si="0"/>
        <v>100</v>
      </c>
      <c r="E7">
        <v>6</v>
      </c>
      <c r="F7" s="31">
        <f t="shared" si="1"/>
        <v>100</v>
      </c>
      <c r="H7" s="32">
        <v>4</v>
      </c>
      <c r="I7">
        <v>4</v>
      </c>
      <c r="J7" s="31">
        <f t="shared" si="2"/>
        <v>100</v>
      </c>
      <c r="K7">
        <v>4</v>
      </c>
      <c r="L7" s="31">
        <f t="shared" si="3"/>
        <v>100</v>
      </c>
      <c r="M7" s="8"/>
      <c r="N7">
        <v>3</v>
      </c>
      <c r="O7">
        <v>3</v>
      </c>
      <c r="P7" s="31">
        <f t="shared" si="4"/>
        <v>100</v>
      </c>
      <c r="Q7">
        <v>3</v>
      </c>
      <c r="R7" s="31">
        <f t="shared" si="5"/>
        <v>100</v>
      </c>
      <c r="T7">
        <f t="shared" si="6"/>
        <v>13</v>
      </c>
      <c r="U7">
        <f t="shared" si="6"/>
        <v>13</v>
      </c>
      <c r="V7">
        <f t="shared" si="7"/>
        <v>13</v>
      </c>
      <c r="W7" s="31">
        <f t="shared" si="8"/>
        <v>100</v>
      </c>
      <c r="X7" s="31">
        <f t="shared" si="9"/>
        <v>100</v>
      </c>
    </row>
    <row r="8" spans="1:24" x14ac:dyDescent="0.25">
      <c r="A8" t="s">
        <v>135</v>
      </c>
      <c r="B8">
        <v>10</v>
      </c>
      <c r="C8">
        <v>10</v>
      </c>
      <c r="D8" s="31">
        <f t="shared" si="0"/>
        <v>100</v>
      </c>
      <c r="E8">
        <v>10</v>
      </c>
      <c r="F8" s="31">
        <f t="shared" si="1"/>
        <v>100</v>
      </c>
      <c r="H8" s="32">
        <v>12</v>
      </c>
      <c r="I8">
        <v>12</v>
      </c>
      <c r="J8" s="31">
        <f t="shared" si="2"/>
        <v>100</v>
      </c>
      <c r="K8">
        <v>12</v>
      </c>
      <c r="L8" s="31">
        <f t="shared" si="3"/>
        <v>100</v>
      </c>
      <c r="M8" s="8"/>
      <c r="N8">
        <v>9</v>
      </c>
      <c r="O8">
        <v>9</v>
      </c>
      <c r="P8" s="31">
        <f t="shared" si="4"/>
        <v>100</v>
      </c>
      <c r="Q8">
        <v>9</v>
      </c>
      <c r="R8" s="31">
        <f t="shared" si="5"/>
        <v>100</v>
      </c>
      <c r="T8">
        <f t="shared" si="6"/>
        <v>31</v>
      </c>
      <c r="U8">
        <f t="shared" si="6"/>
        <v>31</v>
      </c>
      <c r="V8">
        <f t="shared" si="7"/>
        <v>31</v>
      </c>
      <c r="W8" s="31">
        <f t="shared" si="8"/>
        <v>100</v>
      </c>
      <c r="X8" s="31">
        <f t="shared" si="9"/>
        <v>100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2">
        <v>2</v>
      </c>
      <c r="I9">
        <v>2</v>
      </c>
      <c r="J9" s="31">
        <f t="shared" si="2"/>
        <v>100</v>
      </c>
      <c r="K9">
        <v>2</v>
      </c>
      <c r="L9" s="31">
        <f t="shared" si="3"/>
        <v>100</v>
      </c>
      <c r="M9" s="8"/>
      <c r="N9">
        <v>0</v>
      </c>
      <c r="O9">
        <v>0</v>
      </c>
      <c r="P9" s="31">
        <v>0</v>
      </c>
      <c r="Q9">
        <v>0</v>
      </c>
      <c r="R9" s="31">
        <v>0</v>
      </c>
      <c r="T9">
        <f t="shared" si="6"/>
        <v>2</v>
      </c>
      <c r="U9">
        <f t="shared" si="6"/>
        <v>2</v>
      </c>
      <c r="V9">
        <f t="shared" si="7"/>
        <v>2</v>
      </c>
      <c r="W9" s="31">
        <f t="shared" si="8"/>
        <v>100</v>
      </c>
      <c r="X9" s="31">
        <f t="shared" si="9"/>
        <v>100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2">
        <v>6</v>
      </c>
      <c r="I10">
        <v>0</v>
      </c>
      <c r="J10" s="31">
        <f t="shared" si="2"/>
        <v>0</v>
      </c>
      <c r="K10">
        <v>0</v>
      </c>
      <c r="L10" s="31">
        <f t="shared" si="3"/>
        <v>0</v>
      </c>
      <c r="M10" s="8"/>
      <c r="N10">
        <v>0</v>
      </c>
      <c r="O10">
        <v>0</v>
      </c>
      <c r="P10" s="31">
        <v>0</v>
      </c>
      <c r="Q10">
        <v>0</v>
      </c>
      <c r="R10" s="31">
        <v>0</v>
      </c>
      <c r="T10">
        <f t="shared" si="6"/>
        <v>6</v>
      </c>
      <c r="U10">
        <f t="shared" si="6"/>
        <v>0</v>
      </c>
      <c r="V10">
        <f t="shared" si="7"/>
        <v>0</v>
      </c>
      <c r="W10" s="31">
        <f t="shared" si="8"/>
        <v>0</v>
      </c>
      <c r="X10" s="31">
        <f t="shared" si="9"/>
        <v>0</v>
      </c>
    </row>
    <row r="11" spans="1:24" x14ac:dyDescent="0.25">
      <c r="A11" t="s">
        <v>128</v>
      </c>
      <c r="B11">
        <v>0</v>
      </c>
      <c r="C11">
        <v>0</v>
      </c>
      <c r="D11" s="31">
        <v>0</v>
      </c>
      <c r="E11">
        <v>0</v>
      </c>
      <c r="F11" s="31">
        <v>0</v>
      </c>
      <c r="H11" s="32">
        <v>11</v>
      </c>
      <c r="I11">
        <v>9</v>
      </c>
      <c r="J11" s="31">
        <f t="shared" si="2"/>
        <v>81.818181818181827</v>
      </c>
      <c r="K11">
        <v>0</v>
      </c>
      <c r="L11" s="31">
        <f t="shared" si="3"/>
        <v>0</v>
      </c>
      <c r="M11" s="8"/>
      <c r="N11">
        <v>1</v>
      </c>
      <c r="O11">
        <v>1</v>
      </c>
      <c r="P11" s="31">
        <f t="shared" si="4"/>
        <v>100</v>
      </c>
      <c r="Q11">
        <v>1</v>
      </c>
      <c r="R11" s="31">
        <f t="shared" si="5"/>
        <v>100</v>
      </c>
      <c r="T11">
        <f t="shared" si="6"/>
        <v>12</v>
      </c>
      <c r="U11">
        <f t="shared" si="6"/>
        <v>10</v>
      </c>
      <c r="V11">
        <f t="shared" si="7"/>
        <v>1</v>
      </c>
      <c r="W11" s="31">
        <f t="shared" si="8"/>
        <v>83.333333333333343</v>
      </c>
      <c r="X11" s="31">
        <f t="shared" si="9"/>
        <v>8.3333333333333321</v>
      </c>
    </row>
  </sheetData>
  <sheetProtection algorithmName="SHA-512" hashValue="kpr5OghVPAsxZqaFvYnLEJ55hqN+YqytixYERST2jb5CpCKL9KX/4PO87p7rGrRMEM/o3JQI9UnO8dHYBM3k6Q==" saltValue="DVjNxVH2HwT2uhXqmvgoIg==" spinCount="100000"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>
      <selection activeCell="O2" sqref="O2"/>
    </sheetView>
  </sheetViews>
  <sheetFormatPr defaultRowHeight="15" x14ac:dyDescent="0.25"/>
  <sheetData>
    <row r="1" spans="1:24" ht="75" x14ac:dyDescent="0.25">
      <c r="A1" s="40" t="s">
        <v>166</v>
      </c>
      <c r="B1" s="40" t="s">
        <v>183</v>
      </c>
      <c r="C1" s="40" t="s">
        <v>184</v>
      </c>
      <c r="D1" s="41" t="s">
        <v>133</v>
      </c>
      <c r="E1" s="40" t="s">
        <v>185</v>
      </c>
      <c r="F1" s="41" t="s">
        <v>133</v>
      </c>
      <c r="G1" s="40"/>
      <c r="H1" s="40" t="s">
        <v>189</v>
      </c>
      <c r="I1" s="40" t="s">
        <v>190</v>
      </c>
      <c r="J1" s="41" t="s">
        <v>133</v>
      </c>
      <c r="K1" s="40" t="s">
        <v>191</v>
      </c>
      <c r="L1" s="42" t="s">
        <v>133</v>
      </c>
      <c r="M1" s="42"/>
      <c r="N1" s="40" t="s">
        <v>192</v>
      </c>
      <c r="O1" s="40" t="s">
        <v>232</v>
      </c>
      <c r="P1" s="41" t="s">
        <v>133</v>
      </c>
      <c r="Q1" s="40" t="s">
        <v>193</v>
      </c>
      <c r="R1" s="41" t="s">
        <v>133</v>
      </c>
      <c r="S1" s="42"/>
      <c r="T1" s="41" t="s">
        <v>223</v>
      </c>
      <c r="U1" s="41" t="s">
        <v>195</v>
      </c>
      <c r="V1" s="41" t="s">
        <v>196</v>
      </c>
      <c r="W1" s="43" t="s">
        <v>224</v>
      </c>
      <c r="X1" s="43" t="s">
        <v>225</v>
      </c>
    </row>
    <row r="3" spans="1:24" x14ac:dyDescent="0.25">
      <c r="A3" t="s">
        <v>124</v>
      </c>
      <c r="B3">
        <v>14</v>
      </c>
      <c r="C3">
        <v>14</v>
      </c>
      <c r="D3" s="31">
        <f t="shared" ref="D3:D8" si="0">C3/B3*100</f>
        <v>100</v>
      </c>
      <c r="E3">
        <v>13</v>
      </c>
      <c r="F3" s="31">
        <f t="shared" ref="F3:F8" si="1">E3/B3*100</f>
        <v>92.857142857142861</v>
      </c>
      <c r="H3" s="32">
        <v>16</v>
      </c>
      <c r="I3" s="32">
        <v>16</v>
      </c>
      <c r="J3" s="31">
        <f>I3/H3*100</f>
        <v>100</v>
      </c>
      <c r="K3">
        <v>15</v>
      </c>
      <c r="L3" s="31">
        <f>K3/H3*100</f>
        <v>93.75</v>
      </c>
      <c r="M3" s="8"/>
      <c r="N3">
        <v>14</v>
      </c>
      <c r="O3">
        <v>13</v>
      </c>
      <c r="P3" s="31">
        <f>O3/N3*100</f>
        <v>92.857142857142861</v>
      </c>
      <c r="Q3">
        <v>13</v>
      </c>
      <c r="R3" s="31">
        <f>Q3/N3*100</f>
        <v>92.857142857142861</v>
      </c>
      <c r="T3">
        <f>SUM(B3,H3,N3)</f>
        <v>44</v>
      </c>
      <c r="U3">
        <f>SUM(C3,I3,O3)</f>
        <v>43</v>
      </c>
      <c r="V3">
        <f>SUM(E3,K3,Q3)</f>
        <v>41</v>
      </c>
      <c r="W3" s="31">
        <f>U3/T3*100</f>
        <v>97.727272727272734</v>
      </c>
      <c r="X3" s="31">
        <f>V3/T3*100</f>
        <v>93.181818181818173</v>
      </c>
    </row>
    <row r="4" spans="1:24" x14ac:dyDescent="0.25">
      <c r="A4" t="s">
        <v>125</v>
      </c>
      <c r="B4">
        <v>11</v>
      </c>
      <c r="C4">
        <v>9</v>
      </c>
      <c r="D4" s="31">
        <f t="shared" si="0"/>
        <v>81.818181818181827</v>
      </c>
      <c r="E4">
        <v>6</v>
      </c>
      <c r="F4" s="31">
        <f t="shared" si="1"/>
        <v>54.54545454545454</v>
      </c>
      <c r="H4" s="32">
        <v>12</v>
      </c>
      <c r="I4" s="32">
        <v>10</v>
      </c>
      <c r="J4" s="31">
        <f t="shared" ref="J4:J11" si="2">I4/H4*100</f>
        <v>83.333333333333343</v>
      </c>
      <c r="K4">
        <v>9</v>
      </c>
      <c r="L4" s="31">
        <f t="shared" ref="L4:L11" si="3">K4/H4*100</f>
        <v>75</v>
      </c>
      <c r="M4" s="8"/>
      <c r="N4">
        <v>13</v>
      </c>
      <c r="O4">
        <v>11</v>
      </c>
      <c r="P4" s="31">
        <f t="shared" ref="P4:P8" si="4">O4/N4*100</f>
        <v>84.615384615384613</v>
      </c>
      <c r="Q4">
        <v>11</v>
      </c>
      <c r="R4" s="31">
        <f t="shared" ref="R4:R8" si="5">Q4/N4*100</f>
        <v>84.615384615384613</v>
      </c>
      <c r="T4">
        <f t="shared" ref="T4:U11" si="6">SUM(B4,H4,N4)</f>
        <v>36</v>
      </c>
      <c r="U4">
        <f t="shared" si="6"/>
        <v>30</v>
      </c>
      <c r="V4">
        <f t="shared" ref="V4:V11" si="7">SUM(E4,K4,Q4)</f>
        <v>26</v>
      </c>
      <c r="W4" s="31">
        <f t="shared" ref="W4:W11" si="8">U4/T4*100</f>
        <v>83.333333333333343</v>
      </c>
      <c r="X4" s="31">
        <f t="shared" ref="X4:X11" si="9">V4/T4*100</f>
        <v>72.222222222222214</v>
      </c>
    </row>
    <row r="5" spans="1:24" x14ac:dyDescent="0.25">
      <c r="A5" t="s">
        <v>126</v>
      </c>
      <c r="B5">
        <v>13</v>
      </c>
      <c r="C5">
        <v>10</v>
      </c>
      <c r="D5" s="31">
        <f t="shared" si="0"/>
        <v>76.923076923076934</v>
      </c>
      <c r="E5">
        <v>5</v>
      </c>
      <c r="F5" s="31">
        <f t="shared" si="1"/>
        <v>38.461538461538467</v>
      </c>
      <c r="H5" s="32">
        <v>12</v>
      </c>
      <c r="I5" s="32">
        <v>8</v>
      </c>
      <c r="J5" s="31">
        <f t="shared" si="2"/>
        <v>66.666666666666657</v>
      </c>
      <c r="K5">
        <v>3</v>
      </c>
      <c r="L5" s="31">
        <f t="shared" si="3"/>
        <v>25</v>
      </c>
      <c r="M5" s="8"/>
      <c r="N5">
        <v>13</v>
      </c>
      <c r="O5">
        <v>12</v>
      </c>
      <c r="P5" s="31">
        <f t="shared" si="4"/>
        <v>92.307692307692307</v>
      </c>
      <c r="Q5">
        <v>10</v>
      </c>
      <c r="R5" s="31">
        <f t="shared" si="5"/>
        <v>76.923076923076934</v>
      </c>
      <c r="T5">
        <f t="shared" si="6"/>
        <v>38</v>
      </c>
      <c r="U5">
        <f t="shared" si="6"/>
        <v>30</v>
      </c>
      <c r="V5">
        <f t="shared" si="7"/>
        <v>18</v>
      </c>
      <c r="W5" s="31">
        <f t="shared" si="8"/>
        <v>78.94736842105263</v>
      </c>
      <c r="X5" s="31">
        <f t="shared" si="9"/>
        <v>47.368421052631575</v>
      </c>
    </row>
    <row r="6" spans="1:24" x14ac:dyDescent="0.25">
      <c r="A6" t="s">
        <v>123</v>
      </c>
      <c r="B6">
        <v>12</v>
      </c>
      <c r="C6">
        <v>12</v>
      </c>
      <c r="D6" s="31">
        <f t="shared" si="0"/>
        <v>100</v>
      </c>
      <c r="E6">
        <v>11</v>
      </c>
      <c r="F6" s="31">
        <f t="shared" si="1"/>
        <v>91.666666666666657</v>
      </c>
      <c r="H6" s="32">
        <v>0</v>
      </c>
      <c r="I6" s="32">
        <v>0</v>
      </c>
      <c r="J6" s="31">
        <v>0</v>
      </c>
      <c r="K6">
        <v>0</v>
      </c>
      <c r="L6" s="31">
        <v>0</v>
      </c>
      <c r="M6" s="8"/>
      <c r="N6">
        <v>13</v>
      </c>
      <c r="O6">
        <v>12</v>
      </c>
      <c r="P6" s="31">
        <f t="shared" si="4"/>
        <v>92.307692307692307</v>
      </c>
      <c r="Q6">
        <v>8</v>
      </c>
      <c r="R6" s="31">
        <f t="shared" si="5"/>
        <v>61.53846153846154</v>
      </c>
      <c r="T6">
        <f t="shared" si="6"/>
        <v>25</v>
      </c>
      <c r="U6">
        <f t="shared" si="6"/>
        <v>24</v>
      </c>
      <c r="V6">
        <f t="shared" si="7"/>
        <v>19</v>
      </c>
      <c r="W6" s="31">
        <f t="shared" si="8"/>
        <v>96</v>
      </c>
      <c r="X6" s="31">
        <f t="shared" si="9"/>
        <v>76</v>
      </c>
    </row>
    <row r="7" spans="1:24" x14ac:dyDescent="0.25">
      <c r="A7" t="s">
        <v>130</v>
      </c>
      <c r="B7">
        <v>6</v>
      </c>
      <c r="C7">
        <v>6</v>
      </c>
      <c r="D7" s="31">
        <f t="shared" si="0"/>
        <v>100</v>
      </c>
      <c r="E7">
        <v>6</v>
      </c>
      <c r="F7" s="31">
        <f t="shared" si="1"/>
        <v>100</v>
      </c>
      <c r="H7" s="32">
        <v>6</v>
      </c>
      <c r="I7" s="32">
        <v>6</v>
      </c>
      <c r="J7" s="31">
        <f t="shared" si="2"/>
        <v>100</v>
      </c>
      <c r="K7">
        <v>6</v>
      </c>
      <c r="L7" s="31">
        <f t="shared" si="3"/>
        <v>100</v>
      </c>
      <c r="M7" s="8"/>
      <c r="N7">
        <v>6</v>
      </c>
      <c r="O7">
        <v>6</v>
      </c>
      <c r="P7" s="31">
        <f t="shared" si="4"/>
        <v>100</v>
      </c>
      <c r="Q7">
        <v>6</v>
      </c>
      <c r="R7" s="31">
        <f t="shared" si="5"/>
        <v>100</v>
      </c>
      <c r="T7">
        <f t="shared" si="6"/>
        <v>18</v>
      </c>
      <c r="U7">
        <f t="shared" si="6"/>
        <v>18</v>
      </c>
      <c r="V7">
        <f t="shared" si="7"/>
        <v>18</v>
      </c>
      <c r="W7" s="31">
        <f t="shared" si="8"/>
        <v>100</v>
      </c>
      <c r="X7" s="31">
        <f t="shared" si="9"/>
        <v>100</v>
      </c>
    </row>
    <row r="8" spans="1:24" x14ac:dyDescent="0.25">
      <c r="A8" t="s">
        <v>135</v>
      </c>
      <c r="B8">
        <v>11</v>
      </c>
      <c r="C8">
        <v>11</v>
      </c>
      <c r="D8" s="31">
        <f t="shared" si="0"/>
        <v>100</v>
      </c>
      <c r="E8">
        <v>9</v>
      </c>
      <c r="F8" s="31">
        <f t="shared" si="1"/>
        <v>81.818181818181827</v>
      </c>
      <c r="H8" s="32">
        <v>12</v>
      </c>
      <c r="I8" s="32">
        <v>12</v>
      </c>
      <c r="J8" s="31">
        <f t="shared" si="2"/>
        <v>100</v>
      </c>
      <c r="K8">
        <v>12</v>
      </c>
      <c r="L8" s="31">
        <f t="shared" si="3"/>
        <v>100</v>
      </c>
      <c r="M8" s="8"/>
      <c r="N8">
        <v>12</v>
      </c>
      <c r="O8">
        <v>12</v>
      </c>
      <c r="P8" s="31">
        <f t="shared" si="4"/>
        <v>100</v>
      </c>
      <c r="Q8">
        <v>12</v>
      </c>
      <c r="R8" s="31">
        <f t="shared" si="5"/>
        <v>100</v>
      </c>
      <c r="T8">
        <f t="shared" si="6"/>
        <v>35</v>
      </c>
      <c r="U8">
        <f t="shared" si="6"/>
        <v>35</v>
      </c>
      <c r="V8">
        <f t="shared" si="7"/>
        <v>33</v>
      </c>
      <c r="W8" s="31">
        <f t="shared" si="8"/>
        <v>100</v>
      </c>
      <c r="X8" s="31">
        <f t="shared" si="9"/>
        <v>94.285714285714278</v>
      </c>
    </row>
    <row r="9" spans="1:24" x14ac:dyDescent="0.25">
      <c r="A9" t="s">
        <v>131</v>
      </c>
      <c r="B9">
        <v>0</v>
      </c>
      <c r="C9">
        <v>0</v>
      </c>
      <c r="D9" s="31">
        <v>0</v>
      </c>
      <c r="E9">
        <v>0</v>
      </c>
      <c r="F9" s="31">
        <v>0</v>
      </c>
      <c r="H9" s="32">
        <v>3</v>
      </c>
      <c r="I9" s="32">
        <v>3</v>
      </c>
      <c r="J9" s="31">
        <f t="shared" si="2"/>
        <v>100</v>
      </c>
      <c r="K9">
        <v>3</v>
      </c>
      <c r="L9" s="31">
        <f t="shared" si="3"/>
        <v>100</v>
      </c>
      <c r="M9" s="8"/>
      <c r="N9">
        <v>0</v>
      </c>
      <c r="O9">
        <v>0</v>
      </c>
      <c r="P9" s="31">
        <v>0</v>
      </c>
      <c r="Q9">
        <v>0</v>
      </c>
      <c r="R9" s="31">
        <v>0</v>
      </c>
      <c r="T9">
        <f t="shared" si="6"/>
        <v>3</v>
      </c>
      <c r="U9">
        <f t="shared" si="6"/>
        <v>3</v>
      </c>
      <c r="V9">
        <f t="shared" si="7"/>
        <v>3</v>
      </c>
      <c r="W9" s="31">
        <f t="shared" si="8"/>
        <v>100</v>
      </c>
      <c r="X9" s="31">
        <f t="shared" si="9"/>
        <v>100</v>
      </c>
    </row>
    <row r="10" spans="1:24" x14ac:dyDescent="0.25">
      <c r="A10" t="s">
        <v>136</v>
      </c>
      <c r="B10">
        <v>0</v>
      </c>
      <c r="C10">
        <v>0</v>
      </c>
      <c r="D10" s="31">
        <v>0</v>
      </c>
      <c r="E10">
        <v>0</v>
      </c>
      <c r="F10" s="31">
        <v>0</v>
      </c>
      <c r="H10" s="32">
        <v>6</v>
      </c>
      <c r="I10" s="32">
        <v>3</v>
      </c>
      <c r="J10" s="31">
        <f t="shared" si="2"/>
        <v>50</v>
      </c>
      <c r="K10">
        <v>0</v>
      </c>
      <c r="L10" s="31">
        <f t="shared" si="3"/>
        <v>0</v>
      </c>
      <c r="M10" s="8"/>
      <c r="N10">
        <v>0</v>
      </c>
      <c r="O10">
        <v>0</v>
      </c>
      <c r="P10" s="31">
        <v>0</v>
      </c>
      <c r="Q10">
        <v>0</v>
      </c>
      <c r="R10" s="31">
        <v>0</v>
      </c>
      <c r="T10">
        <f t="shared" si="6"/>
        <v>6</v>
      </c>
      <c r="U10">
        <f t="shared" si="6"/>
        <v>3</v>
      </c>
      <c r="V10">
        <f t="shared" si="7"/>
        <v>0</v>
      </c>
      <c r="W10" s="31">
        <f t="shared" si="8"/>
        <v>50</v>
      </c>
      <c r="X10" s="31">
        <f t="shared" si="9"/>
        <v>0</v>
      </c>
    </row>
    <row r="11" spans="1:24" x14ac:dyDescent="0.25">
      <c r="A11" t="s">
        <v>128</v>
      </c>
      <c r="B11">
        <v>0</v>
      </c>
      <c r="C11">
        <v>0</v>
      </c>
      <c r="D11" s="31">
        <v>0</v>
      </c>
      <c r="E11">
        <v>0</v>
      </c>
      <c r="F11" s="31">
        <v>0</v>
      </c>
      <c r="H11" s="32">
        <v>7</v>
      </c>
      <c r="I11" s="32">
        <v>5</v>
      </c>
      <c r="J11" s="31">
        <f t="shared" si="2"/>
        <v>71.428571428571431</v>
      </c>
      <c r="K11">
        <v>0</v>
      </c>
      <c r="L11" s="31">
        <f t="shared" si="3"/>
        <v>0</v>
      </c>
      <c r="M11" s="8"/>
      <c r="N11">
        <v>0</v>
      </c>
      <c r="O11">
        <v>0</v>
      </c>
      <c r="P11" s="31">
        <v>0</v>
      </c>
      <c r="Q11">
        <v>0</v>
      </c>
      <c r="R11" s="31">
        <v>0</v>
      </c>
      <c r="T11">
        <f t="shared" si="6"/>
        <v>7</v>
      </c>
      <c r="U11">
        <f t="shared" si="6"/>
        <v>5</v>
      </c>
      <c r="V11">
        <f t="shared" si="7"/>
        <v>0</v>
      </c>
      <c r="W11" s="31">
        <f t="shared" si="8"/>
        <v>71.428571428571431</v>
      </c>
      <c r="X11" s="31">
        <f t="shared" si="9"/>
        <v>0</v>
      </c>
    </row>
  </sheetData>
  <sheetProtection algorithmName="SHA-512" hashValue="PzCogSVul7hTVe2JEXb5/7voLS8wl1dxyulSUR/14XYKsKFvdSjR9vprGeY4MxOvCEtWPblGKGB8ZtU1eAq9bQ==" saltValue="0UowQysdtjg71EZenRcA7A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EC6C7AA4BD434FB99B8E20C76353C6" ma:contentTypeVersion="9" ma:contentTypeDescription="Create a new document." ma:contentTypeScope="" ma:versionID="01d19937aa67f54ffab8c7eecd3571b0">
  <xsd:schema xmlns:xsd="http://www.w3.org/2001/XMLSchema" xmlns:xs="http://www.w3.org/2001/XMLSchema" xmlns:p="http://schemas.microsoft.com/office/2006/metadata/properties" xmlns:ns2="31cfaa6b-5247-4ba1-8d39-c54eeec43b8a" xmlns:ns3="9ee8e86d-0f0e-42e3-a4b1-27fb5f7a29b0" targetNamespace="http://schemas.microsoft.com/office/2006/metadata/properties" ma:root="true" ma:fieldsID="db2a2901ca4daa0a594818ff1b3915d1" ns2:_="" ns3:_="">
    <xsd:import namespace="31cfaa6b-5247-4ba1-8d39-c54eeec43b8a"/>
    <xsd:import namespace="9ee8e86d-0f0e-42e3-a4b1-27fb5f7a29b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cfaa6b-5247-4ba1-8d39-c54eeec43b8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e8e86d-0f0e-42e3-a4b1-27fb5f7a29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D09958-1456-4963-9712-1782250D2F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cfaa6b-5247-4ba1-8d39-c54eeec43b8a"/>
    <ds:schemaRef ds:uri="9ee8e86d-0f0e-42e3-a4b1-27fb5f7a29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0B6743-0C29-4E47-BB50-0EFE6E7F4D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4674F9-70F1-4A23-9EAD-984ED9EF9DBE}">
  <ds:schemaRefs>
    <ds:schemaRef ds:uri="9ee8e86d-0f0e-42e3-a4b1-27fb5f7a29b0"/>
    <ds:schemaRef ds:uri="http://purl.org/dc/terms/"/>
    <ds:schemaRef ds:uri="http://purl.org/dc/dcmitype/"/>
    <ds:schemaRef ds:uri="http://schemas.microsoft.com/office/infopath/2007/PartnerControls"/>
    <ds:schemaRef ds:uri="31cfaa6b-5247-4ba1-8d39-c54eeec43b8a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Overview</vt:lpstr>
      <vt:lpstr>No. of pesticides by product </vt:lpstr>
      <vt:lpstr>Health effects</vt:lpstr>
      <vt:lpstr>Summary of occurences</vt:lpstr>
      <vt:lpstr>Costings</vt:lpstr>
      <vt:lpstr>2015 produce comparison table</vt:lpstr>
      <vt:lpstr>2016 results</vt:lpstr>
      <vt:lpstr>2015 results</vt:lpstr>
      <vt:lpstr>2014 results</vt:lpstr>
      <vt:lpstr>2013 results</vt:lpstr>
      <vt:lpstr>2012 results</vt:lpstr>
      <vt:lpstr>2011 results</vt:lpstr>
      <vt:lpstr>2010 results</vt:lpstr>
      <vt:lpstr>2009 results</vt:lpstr>
      <vt:lpstr>2008 results</vt:lpstr>
      <vt:lpstr>2007 results</vt:lpstr>
      <vt:lpstr>2006 results</vt:lpstr>
      <vt:lpstr>2005 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Sam</cp:lastModifiedBy>
  <dcterms:created xsi:type="dcterms:W3CDTF">2017-08-21T13:35:17Z</dcterms:created>
  <dcterms:modified xsi:type="dcterms:W3CDTF">2017-08-31T11:36:39Z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0x01010037EC6C7AA4BD434FB99B8E20C76353C6</vt:lpwstr>
  </property>
</Properties>
</file>